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G:\Shared drives\Operations\Logistics\Shipping\Shipping &amp; Handling Costs\"/>
    </mc:Choice>
  </mc:AlternateContent>
  <xr:revisionPtr revIDLastSave="0" documentId="13_ncr:1_{AC5E64BB-540C-435B-8C50-83B7C74AEF2B}" xr6:coauthVersionLast="47" xr6:coauthVersionMax="47" xr10:uidLastSave="{00000000-0000-0000-0000-000000000000}"/>
  <bookViews>
    <workbookView xWindow="-28920" yWindow="-120" windowWidth="29040" windowHeight="15840" xr2:uid="{C965958C-0033-4AB3-A877-CA6BCBD83395}"/>
  </bookViews>
  <sheets>
    <sheet name="S&amp;H Price List" sheetId="1" r:id="rId1"/>
    <sheet name="Total S&amp;H Price List - RMA" sheetId="5" state="hidden" r:id="rId2"/>
    <sheet name="RMA &amp; Accessories" sheetId="8" r:id="rId3"/>
    <sheet name="USA Zones" sheetId="2" r:id="rId4"/>
    <sheet name="EU zones" sheetId="7" r:id="rId5"/>
  </sheets>
  <definedNames>
    <definedName name="_xlnm._FilterDatabase" localSheetId="4" hidden="1">'EU zones'!$A$1:$I$52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6" i="8" l="1"/>
  <c r="P6" i="8"/>
  <c r="B71" i="8"/>
  <c r="V6" i="8"/>
  <c r="U6" i="8"/>
  <c r="B70" i="8"/>
  <c r="N5" i="8" s="1"/>
  <c r="B69" i="8"/>
  <c r="F5" i="8" s="1"/>
  <c r="K5" i="8" l="1"/>
  <c r="K6" i="8" s="1"/>
  <c r="J5" i="8"/>
  <c r="J6" i="8" s="1"/>
  <c r="M5" i="8"/>
  <c r="M6" i="8" s="1"/>
  <c r="T5" i="8"/>
  <c r="Q5" i="8"/>
  <c r="I5" i="8"/>
  <c r="H5" i="8"/>
  <c r="G5" i="8"/>
  <c r="G6" i="8" s="1"/>
  <c r="L5" i="8"/>
  <c r="L6" i="8" s="1"/>
  <c r="E5" i="8"/>
  <c r="D5" i="8"/>
  <c r="D6" i="8" s="1"/>
  <c r="S5" i="8"/>
  <c r="S6" i="8" s="1"/>
  <c r="O5" i="8"/>
  <c r="O6" i="8" s="1"/>
  <c r="T6" i="8" l="1"/>
  <c r="I6" i="8"/>
  <c r="Q6" i="8"/>
  <c r="E6" i="8"/>
  <c r="N6" i="8"/>
  <c r="H6" i="8"/>
  <c r="F6" i="8"/>
  <c r="W5" i="5"/>
  <c r="V5" i="5"/>
  <c r="U5" i="5"/>
  <c r="T5" i="5"/>
  <c r="S5" i="5"/>
  <c r="R5" i="5"/>
  <c r="Q5" i="5"/>
  <c r="P5" i="5"/>
  <c r="O5" i="5"/>
  <c r="N5" i="5"/>
  <c r="M5" i="5"/>
  <c r="L5" i="5"/>
  <c r="K5" i="5"/>
  <c r="J5" i="5"/>
  <c r="I5" i="5"/>
  <c r="H5" i="5"/>
  <c r="G5" i="5"/>
  <c r="F5" i="5"/>
  <c r="E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Tal Alkobi</author>
  </authors>
  <commentList>
    <comment ref="D7" authorId="0" shapeId="0" xr:uid="{EE53F6E5-4B73-4AD6-8570-7F3E837553D4}">
      <text>
        <r>
          <rPr>
            <b/>
            <sz val="9"/>
            <color indexed="81"/>
            <rFont val="Tahoma"/>
            <family val="2"/>
          </rPr>
          <t>Tal Alkobi:</t>
        </r>
        <r>
          <rPr>
            <sz val="9"/>
            <color indexed="81"/>
            <rFont val="Tahoma"/>
            <family val="2"/>
          </rPr>
          <t xml:space="preserve">
USPS</t>
        </r>
      </text>
    </comment>
    <comment ref="H7" authorId="0" shapeId="0" xr:uid="{2B319AE5-2266-49AA-9282-009C2950AFAC}">
      <text>
        <r>
          <rPr>
            <b/>
            <sz val="9"/>
            <color indexed="81"/>
            <rFont val="Tahoma"/>
            <family val="2"/>
          </rPr>
          <t>Tal Alkobi:</t>
        </r>
        <r>
          <rPr>
            <sz val="9"/>
            <color indexed="81"/>
            <rFont val="Tahoma"/>
            <family val="2"/>
          </rPr>
          <t xml:space="preserve">
USPS</t>
        </r>
      </text>
    </comment>
    <comment ref="D8" authorId="0" shapeId="0" xr:uid="{30711A83-1D71-47C7-9E63-E4BDC53F27C2}">
      <text>
        <r>
          <rPr>
            <b/>
            <sz val="9"/>
            <color indexed="81"/>
            <rFont val="Tahoma"/>
            <family val="2"/>
          </rPr>
          <t>Tal Alkobi:</t>
        </r>
        <r>
          <rPr>
            <sz val="9"/>
            <color indexed="81"/>
            <rFont val="Tahoma"/>
            <family val="2"/>
          </rPr>
          <t xml:space="preserve">
USPS</t>
        </r>
      </text>
    </comment>
    <comment ref="H8" authorId="0" shapeId="0" xr:uid="{0CEE1577-83BA-432D-BDCC-EE4B2F1639D1}">
      <text>
        <r>
          <rPr>
            <b/>
            <sz val="9"/>
            <color indexed="81"/>
            <rFont val="Tahoma"/>
            <family val="2"/>
          </rPr>
          <t>Tal Alkobi:</t>
        </r>
        <r>
          <rPr>
            <sz val="9"/>
            <color indexed="81"/>
            <rFont val="Tahoma"/>
            <family val="2"/>
          </rPr>
          <t xml:space="preserve">
USPS</t>
        </r>
      </text>
    </comment>
    <comment ref="D9" authorId="0" shapeId="0" xr:uid="{43B2838D-A3FE-4444-8367-6CD8BE3E1C45}">
      <text>
        <r>
          <rPr>
            <b/>
            <sz val="9"/>
            <color indexed="81"/>
            <rFont val="Tahoma"/>
            <family val="2"/>
          </rPr>
          <t>Tal Alkobi:</t>
        </r>
        <r>
          <rPr>
            <sz val="9"/>
            <color indexed="81"/>
            <rFont val="Tahoma"/>
            <family val="2"/>
          </rPr>
          <t xml:space="preserve">
USPS</t>
        </r>
      </text>
    </comment>
    <comment ref="H9" authorId="0" shapeId="0" xr:uid="{7AE819A3-2D69-4450-B137-FC17BE9E1B19}">
      <text>
        <r>
          <rPr>
            <b/>
            <sz val="9"/>
            <color indexed="81"/>
            <rFont val="Tahoma"/>
            <family val="2"/>
          </rPr>
          <t>Tal Alkobi:</t>
        </r>
        <r>
          <rPr>
            <sz val="9"/>
            <color indexed="81"/>
            <rFont val="Tahoma"/>
            <family val="2"/>
          </rPr>
          <t xml:space="preserve">
USPS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Tal Alkobi</author>
  </authors>
  <commentList>
    <comment ref="D7" authorId="0" shapeId="0" xr:uid="{DEEAFA64-2C58-45B5-A6AF-42CC8A97628C}">
      <text>
        <r>
          <rPr>
            <b/>
            <sz val="9"/>
            <color indexed="81"/>
            <rFont val="Tahoma"/>
            <family val="2"/>
          </rPr>
          <t>Tal Alkobi:</t>
        </r>
        <r>
          <rPr>
            <sz val="9"/>
            <color indexed="81"/>
            <rFont val="Tahoma"/>
            <family val="2"/>
          </rPr>
          <t xml:space="preserve">
USPS</t>
        </r>
      </text>
    </comment>
    <comment ref="G7" authorId="0" shapeId="0" xr:uid="{D0D7BFB0-8872-487B-9FB8-9ECEB5A19025}">
      <text>
        <r>
          <rPr>
            <b/>
            <sz val="9"/>
            <color indexed="81"/>
            <rFont val="Tahoma"/>
            <family val="2"/>
          </rPr>
          <t>Tal Alkobi:</t>
        </r>
        <r>
          <rPr>
            <sz val="9"/>
            <color indexed="81"/>
            <rFont val="Tahoma"/>
            <family val="2"/>
          </rPr>
          <t xml:space="preserve">
USPS</t>
        </r>
      </text>
    </comment>
  </commentList>
</comments>
</file>

<file path=xl/sharedStrings.xml><?xml version="1.0" encoding="utf-8"?>
<sst xmlns="http://schemas.openxmlformats.org/spreadsheetml/2006/main" count="536" uniqueCount="226">
  <si>
    <t>Ripples Shipping &amp; Handling Price List</t>
  </si>
  <si>
    <t>NORTH AMERICA</t>
  </si>
  <si>
    <t>EMEA</t>
  </si>
  <si>
    <t>APAC</t>
  </si>
  <si>
    <t>US East (Zone 2-4)</t>
  </si>
  <si>
    <t>US West (Zone 5-8)</t>
  </si>
  <si>
    <t>Canada</t>
  </si>
  <si>
    <t>EU - West Europe (Zone 1-5)</t>
  </si>
  <si>
    <t>EU - East Europe (Zone 51-7)***</t>
  </si>
  <si>
    <t>Israel</t>
  </si>
  <si>
    <t>Japan</t>
  </si>
  <si>
    <t>China</t>
  </si>
  <si>
    <t>HK</t>
  </si>
  <si>
    <t>Taiwan ex-works</t>
  </si>
  <si>
    <t>KG for calculation</t>
  </si>
  <si>
    <t>QTY</t>
  </si>
  <si>
    <t>USPS</t>
  </si>
  <si>
    <t>Ground</t>
  </si>
  <si>
    <t>Fedex 2 days</t>
  </si>
  <si>
    <t>Next Day</t>
  </si>
  <si>
    <t>Economy 3 Days</t>
  </si>
  <si>
    <t>Priority - Next Day</t>
  </si>
  <si>
    <t>Standard</t>
  </si>
  <si>
    <t>Next Day (most of JP)</t>
  </si>
  <si>
    <t>Pods</t>
  </si>
  <si>
    <t>Comments</t>
  </si>
  <si>
    <t>General:</t>
  </si>
  <si>
    <t>Default shipping terms are marked in light Blue on this sheet. Special shipping terms need to be clearly marked on the Sales Documents</t>
  </si>
  <si>
    <t>Ripple Maker and Ripples Go pricing are per unit. For orders up to 10 units, multiply the price by number of units. For Quantities above 10 units, contact logistics for pricing</t>
  </si>
  <si>
    <r>
      <rPr>
        <b/>
        <sz val="11"/>
        <color rgb="FF000000"/>
        <rFont val="Calibri"/>
        <family val="2"/>
      </rPr>
      <t>All shipping prices are based on DAP Terms</t>
    </r>
    <r>
      <rPr>
        <sz val="11"/>
        <color rgb="FF000000"/>
        <rFont val="Calibri"/>
        <family val="2"/>
      </rPr>
      <t xml:space="preserve"> (Delivery At Place) and exclude import duties and taxes, except Taiwan prices which are ExWorks</t>
    </r>
  </si>
  <si>
    <t>North America:</t>
  </si>
  <si>
    <t>USPS = Up to 7 Business Days from pickup</t>
  </si>
  <si>
    <t>US / Canada Ground = Up to 5 business Days from pickup</t>
  </si>
  <si>
    <t>Hawaii &amp; Alaska excluded. Contact Operations for pricing</t>
  </si>
  <si>
    <t>*** Canada  shipment require custom clearance, and delivery terms cannot be guaranteed</t>
  </si>
  <si>
    <t>Europe Standard = Up to 7 business days from pickup</t>
  </si>
  <si>
    <t>*** Non EU shipment require custom clearance, and delivery terms cannot be guaranteed</t>
  </si>
  <si>
    <t>Israel destribution is mostly next day except Yam Hamelach and Eliat that it is 4 buissness days</t>
  </si>
  <si>
    <t>Pods shipment for EU are from UK</t>
  </si>
  <si>
    <t>Taiwan cost are for ex-works terms only, for shipment cost to customer please contact Logistics team.</t>
  </si>
  <si>
    <t>Delivery scheduale in China is between 1-3 days in China, HK 5 days</t>
  </si>
  <si>
    <t>State</t>
  </si>
  <si>
    <t>Zone</t>
  </si>
  <si>
    <t>New Jersey</t>
  </si>
  <si>
    <t>Delaware</t>
  </si>
  <si>
    <t>Maryland</t>
  </si>
  <si>
    <t>Pennsylvania</t>
  </si>
  <si>
    <t>Massachusetts</t>
  </si>
  <si>
    <t>Connecticut</t>
  </si>
  <si>
    <t>Rhode Island</t>
  </si>
  <si>
    <t>North Carolina</t>
  </si>
  <si>
    <t>South Carolina</t>
  </si>
  <si>
    <t>Virginia</t>
  </si>
  <si>
    <t>West Virginia</t>
  </si>
  <si>
    <t>Ohio</t>
  </si>
  <si>
    <t>Vermont</t>
  </si>
  <si>
    <t>New Hampshire</t>
  </si>
  <si>
    <t>Maine</t>
  </si>
  <si>
    <t>New York</t>
  </si>
  <si>
    <t>Florida</t>
  </si>
  <si>
    <t>Georgia</t>
  </si>
  <si>
    <t>Alabama</t>
  </si>
  <si>
    <t>Tennessee</t>
  </si>
  <si>
    <t>Kentucky</t>
  </si>
  <si>
    <t>Indiana</t>
  </si>
  <si>
    <t>Michigan</t>
  </si>
  <si>
    <t>Illinois</t>
  </si>
  <si>
    <t>Wisconsin</t>
  </si>
  <si>
    <t>Missouri</t>
  </si>
  <si>
    <t>Mississipi</t>
  </si>
  <si>
    <t>Louisiana</t>
  </si>
  <si>
    <t>Arkansas</t>
  </si>
  <si>
    <t>Oklahoma</t>
  </si>
  <si>
    <t>Kansas</t>
  </si>
  <si>
    <t>Nebraska</t>
  </si>
  <si>
    <t>Minnesota</t>
  </si>
  <si>
    <t>Iowa</t>
  </si>
  <si>
    <t>Texas</t>
  </si>
  <si>
    <t>North Dakota</t>
  </si>
  <si>
    <t>South Datoka</t>
  </si>
  <si>
    <t>Colorado</t>
  </si>
  <si>
    <t>New Mexico</t>
  </si>
  <si>
    <t>Utha</t>
  </si>
  <si>
    <t>Wyoming</t>
  </si>
  <si>
    <t>Montana</t>
  </si>
  <si>
    <t>Washington</t>
  </si>
  <si>
    <t>Idaho</t>
  </si>
  <si>
    <t>Oregon</t>
  </si>
  <si>
    <t>Nevada</t>
  </si>
  <si>
    <t>Arizona</t>
  </si>
  <si>
    <t>California</t>
  </si>
  <si>
    <t>Alaska - metro</t>
  </si>
  <si>
    <t>Hawaii - metro</t>
  </si>
  <si>
    <t>Alaska - rural</t>
  </si>
  <si>
    <t>Hawaii - rural</t>
  </si>
  <si>
    <t>Country</t>
  </si>
  <si>
    <t>Ripple Maker (AM/PM) - One Way</t>
  </si>
  <si>
    <t>Ripple Maker (AM/PM) - Two Way</t>
  </si>
  <si>
    <t>RM units under warranty - customer pays one way; units not under warranty, or customer damaged units, customer pays both ways</t>
  </si>
  <si>
    <t>Ripple Maker</t>
  </si>
  <si>
    <t>RM Trolley</t>
  </si>
  <si>
    <t>EU TD (Zone 7)</t>
  </si>
  <si>
    <t>FedEx 2 days</t>
  </si>
  <si>
    <t>Final
ECOM</t>
  </si>
  <si>
    <t>Final
Sales</t>
  </si>
  <si>
    <t>Free</t>
  </si>
  <si>
    <t>Ground
ECOM</t>
  </si>
  <si>
    <t>Ground Sales</t>
  </si>
  <si>
    <t>FedEx Overnight</t>
  </si>
  <si>
    <t>Ground
Sales</t>
  </si>
  <si>
    <t>FedEx Economy</t>
  </si>
  <si>
    <t>FedEx
Priority</t>
  </si>
  <si>
    <t>Ripple Maker and Ripples Trolley pricing are per unit. For orders up to 10 units, multiply the price by number of units. For Quantities above 10 units, contact logistics for pricing</t>
  </si>
  <si>
    <r>
      <rPr>
        <b/>
        <sz val="11"/>
        <color rgb="FF000000"/>
        <rFont val="Calibri"/>
        <family val="2"/>
      </rPr>
      <t>All shipping prices are based on DAP Terms</t>
    </r>
    <r>
      <rPr>
        <sz val="11"/>
        <color rgb="FF000000"/>
        <rFont val="Calibri"/>
        <family val="2"/>
      </rPr>
      <t xml:space="preserve"> (Delivery At Place) and exclude import duties and taxes</t>
    </r>
  </si>
  <si>
    <t xml:space="preserve">FedEx Ground </t>
  </si>
  <si>
    <t>1–5 business days (3–7 to Alaska and Hawaii)</t>
  </si>
  <si>
    <t>FedEx International Ground</t>
  </si>
  <si>
    <t>2–7 business days</t>
  </si>
  <si>
    <t>Service</t>
  </si>
  <si>
    <t>Transit Time</t>
  </si>
  <si>
    <t>FedEx Express Saver</t>
  </si>
  <si>
    <t>FedEx 2Day</t>
  </si>
  <si>
    <t>FedEx Standard Overnight</t>
  </si>
  <si>
    <t>1-2 business days</t>
  </si>
  <si>
    <t>2-7 business days</t>
  </si>
  <si>
    <t>3 business days</t>
  </si>
  <si>
    <t>2 business days</t>
  </si>
  <si>
    <t>2–5 business days</t>
  </si>
  <si>
    <t>FedEx International Economy</t>
  </si>
  <si>
    <t>FedEx International Priority</t>
  </si>
  <si>
    <t>1 business day</t>
  </si>
  <si>
    <t>#</t>
  </si>
  <si>
    <t>DD</t>
  </si>
  <si>
    <t>EU</t>
  </si>
  <si>
    <t>Subregion</t>
  </si>
  <si>
    <t>Austria</t>
  </si>
  <si>
    <t>Yes</t>
  </si>
  <si>
    <t>Western Europe</t>
  </si>
  <si>
    <t>Belgium</t>
  </si>
  <si>
    <t>Bulgaria</t>
  </si>
  <si>
    <t>No</t>
  </si>
  <si>
    <t>Eastern Europe</t>
  </si>
  <si>
    <t>Croatia</t>
  </si>
  <si>
    <t>Southern Europe</t>
  </si>
  <si>
    <t>Cyprus</t>
  </si>
  <si>
    <t>Czech Republic (Czechia)</t>
  </si>
  <si>
    <t>Denmark</t>
  </si>
  <si>
    <t>Northern Europe</t>
  </si>
  <si>
    <t>Estonia</t>
  </si>
  <si>
    <t>Finland</t>
  </si>
  <si>
    <t>France</t>
  </si>
  <si>
    <t>Germany</t>
  </si>
  <si>
    <t>Greece</t>
  </si>
  <si>
    <t>Hungary</t>
  </si>
  <si>
    <t>Ireland</t>
  </si>
  <si>
    <t>Italy</t>
  </si>
  <si>
    <t>Latvia</t>
  </si>
  <si>
    <t>Lithuania</t>
  </si>
  <si>
    <t>Luxembourg</t>
  </si>
  <si>
    <t>Malta</t>
  </si>
  <si>
    <t>Netherlands</t>
  </si>
  <si>
    <t>Poland</t>
  </si>
  <si>
    <t>Portugal</t>
  </si>
  <si>
    <t>Romania</t>
  </si>
  <si>
    <t>Slovakia</t>
  </si>
  <si>
    <t>Slovenia</t>
  </si>
  <si>
    <t>Spain</t>
  </si>
  <si>
    <t>Sweden</t>
  </si>
  <si>
    <t>Iceland</t>
  </si>
  <si>
    <t>Liechtenstein</t>
  </si>
  <si>
    <t>Norway</t>
  </si>
  <si>
    <t>Switzerland</t>
  </si>
  <si>
    <t>United Kingdom</t>
  </si>
  <si>
    <t>Albania</t>
  </si>
  <si>
    <t>Bosnia and Herzegovina</t>
  </si>
  <si>
    <t>Moldova</t>
  </si>
  <si>
    <t>Montenegro</t>
  </si>
  <si>
    <t>North Macedonia</t>
  </si>
  <si>
    <t>Serbia</t>
  </si>
  <si>
    <t>Turkey</t>
  </si>
  <si>
    <t>Ukraine</t>
  </si>
  <si>
    <t>Belarus</t>
  </si>
  <si>
    <t>Andorra</t>
  </si>
  <si>
    <t>Monaco</t>
  </si>
  <si>
    <t>San Marino</t>
  </si>
  <si>
    <t>Holy See</t>
  </si>
  <si>
    <t>Guernsey</t>
  </si>
  <si>
    <t>U.K.</t>
  </si>
  <si>
    <t>Jersey</t>
  </si>
  <si>
    <t>Isle of Man</t>
  </si>
  <si>
    <t>Faeroe Islands</t>
  </si>
  <si>
    <t>Gibraltar</t>
  </si>
  <si>
    <t>Russia</t>
  </si>
  <si>
    <t>DD 
Transit Time</t>
  </si>
  <si>
    <t>TD
Transit Time</t>
  </si>
  <si>
    <t>DD
Zone</t>
  </si>
  <si>
    <t>TD
Zone</t>
  </si>
  <si>
    <t>US / Canada Ground = Up to 7 business Days from pickup</t>
  </si>
  <si>
    <t>RM &amp; Trolley shipments for UK are from NL, Pods &amp; accessories shipments for UK are from UK</t>
  </si>
  <si>
    <t>EU TD 
(Zone 1-3)</t>
  </si>
  <si>
    <t>EU DD 
(Zone 1-3)</t>
  </si>
  <si>
    <t>EU DD 
(Zone 4,5,7)</t>
  </si>
  <si>
    <t>EU TD
(Zone 4-6,12)</t>
  </si>
  <si>
    <t>EU DD
(Zone 6)</t>
  </si>
  <si>
    <t>US</t>
  </si>
  <si>
    <t>JP</t>
  </si>
  <si>
    <t>WH</t>
  </si>
  <si>
    <t>Import+Fixed Costs</t>
  </si>
  <si>
    <t>Express</t>
  </si>
  <si>
    <t>Accessories</t>
  </si>
  <si>
    <t>RMA Ripple Maker - One Way</t>
  </si>
  <si>
    <t>RMA Ripple Maker - Two Way</t>
  </si>
  <si>
    <t xml:space="preserve"> Special shipping terms need to be clearly marked on the Sales Documents, Ground/Standard shipping method is default chosen unless otherwise was mentioned in SO</t>
  </si>
  <si>
    <t>Hawaii &amp; Alaska pricing are as Canada</t>
  </si>
  <si>
    <t>US Territories shipping rates are as Canada except that there is no ground option</t>
  </si>
  <si>
    <t>Standard
ECOM</t>
  </si>
  <si>
    <t>Standard
Sales</t>
  </si>
  <si>
    <t>USPS = Up to 7 Business Days from pickup, up to 3 pods USPS shipping method is default chosen under defintion Ground</t>
  </si>
  <si>
    <t>*** Canada  shipment require customs clearance, and delivery terms cannot be guaranteed</t>
  </si>
  <si>
    <t>*** Non EU shipment require customs clearance, and delivery terms cannot be guaranteed</t>
  </si>
  <si>
    <t>Israel distribution is mostly next day except Yam Hamelach and Eliat which are 4 buissness days</t>
  </si>
  <si>
    <t>EU DD
(Zone 4,5)</t>
  </si>
  <si>
    <t>EU DD
(Zone 7)</t>
  </si>
  <si>
    <t>EU TD
(Zone 12)</t>
  </si>
  <si>
    <t>EU DD 
(Zone 7)</t>
  </si>
  <si>
    <t>EU TD
(Zone 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</si>
</sst>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quot;* #,##0.00_-;\-&quot;₪&quot;* #,##0.00_-;_-&quot;₪&quot;* &quot;-&quot;??_-;_-@_-"/>
    <numFmt numFmtId="164" formatCode="_(* #,##0.00_);_(* \(#,##0.00\);_(* &quot;-&quot;??_);_(@_)"/>
    <numFmt numFmtId="165" formatCode="_(* #,##0.0_);_(* \(#,##0.0\);_(* &quot;-&quot;??_);_(@_)"/>
    <numFmt numFmtId="166" formatCode="_-[$$-409]* #,##0.00_ ;_-[$$-409]* \-#,##0.00\ ;_-[$$-409]* &quot;-&quot;??_ ;_-@_ "/>
    <numFmt numFmtId="167" formatCode="_-[$$-409]* #,##0_ ;_-[$$-409]* \-#,##0\ ;_-[$$-409]* &quot;-&quot;??_ ;_-@_ "/>
    <numFmt numFmtId="168" formatCode="_([$€-2]\ * #,##0_);_([$€-2]\ * \(#,##0\);_([$€-2]\ * &quot;-&quot;??_);_(@_)"/>
    <numFmt numFmtId="169" formatCode="_ [$₪-40D]\ * #,##0_ ;_ [$₪-40D]\ * \-#,##0_ ;_ [$₪-40D]\ * &quot;-&quot;??_ ;_ @_ "/>
    <numFmt numFmtId="170" formatCode="[$¥-411]#,##0;\-[$¥-411]#,##0"/>
    <numFmt numFmtId="171" formatCode="_-[$$-409]* #,##0.0_ ;_-[$$-409]* \-#,##0.0\ ;_-[$$-409]* &quot;-&quot;??_ ;_-@_ "/>
    <numFmt numFmtId="172" formatCode="_ [$¥-804]* #,##0_ ;_ [$¥-804]* \-#,##0_ ;_ [$¥-804]* &quot;-&quot;??_ ;_ @_ "/>
    <numFmt numFmtId="173" formatCode="_([$€-2]\ * #,##0.00_);_([$€-2]\ * \(#,##0.00\);_([$€-2]\ * &quot;-&quot;??_);_(@_)"/>
    <numFmt numFmtId="174" formatCode="_ [$¥-804]* #,##0.00_ ;_ [$¥-804]* \-#,##0.00_ ;_ [$¥-804]* &quot;-&quot;??_ ;_ @_ "/>
    <numFmt numFmtId="175" formatCode="_-[$$-409]* #,##0.0_ ;_-[$$-409]* \-#,##0.0\ ;_-[$$-409]* &quot;-&quot;?_ ;_-@_ "/>
    <numFmt numFmtId="176" formatCode="_-[$€-2]\ * #,##0.00_-;\-[$€-2]\ * #,##0.00_-;_-[$€-2]\ * &quot;-&quot;??_-;_-@_-"/>
    <numFmt numFmtId="177" formatCode="_-[$£-809]* #,##0.00_-;\-[$£-809]* #,##0.00_-;_-[$£-809]* &quot;-&quot;??_-;_-@_-"/>
  </numFmts>
  <fonts count="20" x14ac:knownFonts="1">
    <font>
      <sz val="11"/>
      <color rgb="FF000000"/>
      <name val="Calibri"/>
      <family val="2"/>
    </font>
    <font>
      <sz val="11"/>
      <color theme="1"/>
      <name val="Calibri"/>
      <family val="2"/>
      <scheme val="minor"/>
    </font>
    <font>
      <sz val="11"/>
      <color rgb="FF000000"/>
      <name val="Calibri"/>
      <family val="2"/>
    </font>
    <font>
      <b/>
      <sz val="11"/>
      <color theme="4"/>
      <name val="Calibri"/>
      <family val="2"/>
    </font>
    <font>
      <b/>
      <u val="singleAccounting"/>
      <sz val="11"/>
      <color rgb="FF000000"/>
      <name val="Calibri"/>
      <family val="2"/>
    </font>
    <font>
      <u val="singleAccounting"/>
      <sz val="11"/>
      <color rgb="FF000000"/>
      <name val="Calibri"/>
      <family val="2"/>
    </font>
    <font>
      <b/>
      <u val="singleAccounting"/>
      <sz val="9"/>
      <color rgb="FF000000"/>
      <name val="Calibri"/>
      <family val="2"/>
    </font>
    <font>
      <b/>
      <sz val="11"/>
      <color rgb="FF000000"/>
      <name val="Calibri"/>
      <family val="2"/>
    </font>
    <font>
      <u/>
      <sz val="11"/>
      <color rgb="FF000000"/>
      <name val="Calibri"/>
      <family val="2"/>
    </font>
    <font>
      <b/>
      <u/>
      <sz val="12"/>
      <color rgb="FF000000"/>
      <name val="Calibri"/>
      <family val="2"/>
    </font>
    <font>
      <b/>
      <u/>
      <sz val="11"/>
      <color rgb="FF000000"/>
      <name val="Calibri"/>
      <family val="2"/>
    </font>
    <font>
      <b/>
      <sz val="12"/>
      <color rgb="FF000000"/>
      <name val="Calibri"/>
      <family val="2"/>
    </font>
    <font>
      <sz val="11"/>
      <name val="Calibri"/>
      <family val="2"/>
    </font>
    <font>
      <sz val="11"/>
      <color rgb="FFFF0000"/>
      <name val="Calibri"/>
      <family val="2"/>
    </font>
    <font>
      <sz val="11"/>
      <color rgb="FF9C0006"/>
      <name val="Calibri"/>
      <family val="2"/>
      <scheme val="minor"/>
    </font>
    <font>
      <sz val="9"/>
      <color indexed="81"/>
      <name val="Tahoma"/>
      <family val="2"/>
    </font>
    <font>
      <b/>
      <sz val="9"/>
      <color indexed="81"/>
      <name val="Tahoma"/>
      <family val="2"/>
    </font>
    <font>
      <b/>
      <sz val="11"/>
      <color theme="1"/>
      <name val="Calibri"/>
      <family val="2"/>
      <scheme val="minor"/>
    </font>
    <font>
      <sz val="11"/>
      <name val="Calibri"/>
      <family val="2"/>
      <scheme val="minor"/>
    </font>
    <font>
      <b/>
      <u/>
      <sz val="11"/>
      <name val="Calibri"/>
      <family val="2"/>
    </font>
  </fonts>
  <fills count="8">
    <fill>
      <patternFill patternType="none"/>
    </fill>
    <fill>
      <patternFill patternType="gray125"/>
    </fill>
    <fill>
      <patternFill patternType="solid">
        <fgColor theme="4" tint="0.59999389629810485"/>
        <bgColor indexed="64"/>
      </patternFill>
    </fill>
    <fill>
      <patternFill patternType="solid">
        <fgColor rgb="FFEAD1DC"/>
        <bgColor rgb="FFEAD1DC"/>
      </patternFill>
    </fill>
    <fill>
      <patternFill patternType="solid">
        <fgColor rgb="FFFFC7CE"/>
      </patternFill>
    </fill>
    <fill>
      <patternFill patternType="solid">
        <fgColor theme="4" tint="0.79998168889431442"/>
        <bgColor indexed="64"/>
      </patternFill>
    </fill>
    <fill>
      <patternFill patternType="solid">
        <fgColor theme="6" tint="0.79998168889431442"/>
        <bgColor indexed="64"/>
      </patternFill>
    </fill>
    <fill>
      <patternFill patternType="solid">
        <fgColor theme="5" tint="0.79998168889431442"/>
        <bgColor indexed="64"/>
      </patternFill>
    </fill>
  </fills>
  <borders count="34">
    <border>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indexed="64"/>
      </right>
      <top style="medium">
        <color indexed="64"/>
      </top>
      <bottom style="thin">
        <color indexed="64"/>
      </bottom>
      <diagonal/>
    </border>
    <border>
      <left/>
      <right style="thin">
        <color indexed="64"/>
      </right>
      <top/>
      <bottom/>
      <diagonal/>
    </border>
    <border>
      <left/>
      <right/>
      <top style="medium">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2" fillId="0" borderId="0" applyFont="0" applyFill="0" applyBorder="0" applyAlignment="0" applyProtection="0"/>
    <xf numFmtId="0" fontId="14" fillId="4" borderId="0" applyNumberFormat="0" applyBorder="0" applyAlignment="0" applyProtection="0"/>
    <xf numFmtId="0" fontId="1" fillId="0" borderId="0"/>
  </cellStyleXfs>
  <cellXfs count="135">
    <xf numFmtId="0" fontId="0" fillId="0" borderId="0" xfId="0"/>
    <xf numFmtId="164" fontId="5" fillId="0" borderId="0" xfId="1" applyFont="1" applyAlignment="1"/>
    <xf numFmtId="164" fontId="4" fillId="0" borderId="1" xfId="1" applyFont="1" applyBorder="1" applyAlignment="1">
      <alignment wrapText="1"/>
    </xf>
    <xf numFmtId="164" fontId="4" fillId="0" borderId="0" xfId="1" applyFont="1" applyFill="1" applyBorder="1" applyAlignment="1">
      <alignment wrapText="1"/>
    </xf>
    <xf numFmtId="164" fontId="4" fillId="0" borderId="0" xfId="1" applyFont="1" applyAlignment="1">
      <alignment wrapText="1"/>
    </xf>
    <xf numFmtId="0" fontId="7" fillId="0" borderId="0" xfId="0" applyFont="1" applyAlignment="1">
      <alignment wrapText="1"/>
    </xf>
    <xf numFmtId="0" fontId="0" fillId="0" borderId="5" xfId="0" applyBorder="1" applyAlignment="1">
      <alignment horizontal="center" wrapText="1"/>
    </xf>
    <xf numFmtId="0" fontId="2" fillId="0" borderId="0" xfId="0" applyFont="1" applyAlignment="1">
      <alignment horizontal="center" wrapText="1"/>
    </xf>
    <xf numFmtId="0" fontId="0" fillId="0" borderId="0" xfId="0" applyAlignment="1">
      <alignment horizontal="center" wrapText="1"/>
    </xf>
    <xf numFmtId="0" fontId="8" fillId="0" borderId="5" xfId="0" applyFont="1" applyBorder="1" applyAlignment="1">
      <alignment horizontal="center" wrapText="1"/>
    </xf>
    <xf numFmtId="164" fontId="5" fillId="0" borderId="0" xfId="1" applyFont="1" applyFill="1" applyBorder="1" applyAlignment="1">
      <alignment horizontal="center" wrapText="1"/>
    </xf>
    <xf numFmtId="0" fontId="8" fillId="0" borderId="0" xfId="0" applyFont="1" applyAlignment="1">
      <alignment horizontal="center" wrapText="1"/>
    </xf>
    <xf numFmtId="164" fontId="5" fillId="0" borderId="5" xfId="1" applyFont="1" applyBorder="1" applyAlignment="1">
      <alignment horizontal="center" wrapText="1"/>
    </xf>
    <xf numFmtId="164" fontId="5" fillId="0" borderId="0" xfId="1" applyFont="1" applyBorder="1" applyAlignment="1">
      <alignment horizontal="center" wrapText="1"/>
    </xf>
    <xf numFmtId="164" fontId="5" fillId="0" borderId="1" xfId="1" applyFont="1" applyBorder="1" applyAlignment="1">
      <alignment horizontal="center" wrapText="1"/>
    </xf>
    <xf numFmtId="0" fontId="7" fillId="0" borderId="6" xfId="0" applyFont="1" applyBorder="1"/>
    <xf numFmtId="165" fontId="0" fillId="0" borderId="7" xfId="1" applyNumberFormat="1" applyFont="1" applyFill="1" applyBorder="1" applyAlignment="1"/>
    <xf numFmtId="0" fontId="0" fillId="0" borderId="8" xfId="0" applyBorder="1"/>
    <xf numFmtId="166" fontId="2" fillId="0" borderId="6" xfId="0" applyNumberFormat="1" applyFont="1" applyBorder="1" applyAlignment="1">
      <alignment horizontal="center"/>
    </xf>
    <xf numFmtId="167" fontId="0" fillId="2" borderId="7" xfId="0" applyNumberFormat="1" applyFill="1" applyBorder="1"/>
    <xf numFmtId="167" fontId="0" fillId="0" borderId="7" xfId="0" applyNumberFormat="1" applyBorder="1"/>
    <xf numFmtId="168" fontId="0" fillId="2" borderId="6" xfId="0" applyNumberFormat="1" applyFill="1" applyBorder="1"/>
    <xf numFmtId="168" fontId="0" fillId="0" borderId="7" xfId="0" applyNumberFormat="1" applyBorder="1"/>
    <xf numFmtId="168" fontId="0" fillId="2" borderId="7" xfId="0" applyNumberFormat="1" applyFill="1" applyBorder="1"/>
    <xf numFmtId="169" fontId="0" fillId="2" borderId="8" xfId="0" applyNumberFormat="1" applyFill="1" applyBorder="1"/>
    <xf numFmtId="170" fontId="0" fillId="2" borderId="6" xfId="0" applyNumberFormat="1" applyFill="1" applyBorder="1"/>
    <xf numFmtId="167" fontId="0" fillId="2" borderId="9" xfId="0" applyNumberFormat="1" applyFill="1" applyBorder="1"/>
    <xf numFmtId="0" fontId="0" fillId="0" borderId="10" xfId="0" applyBorder="1"/>
    <xf numFmtId="165" fontId="0" fillId="0" borderId="11" xfId="1" applyNumberFormat="1" applyFont="1" applyFill="1" applyBorder="1" applyAlignment="1"/>
    <xf numFmtId="0" fontId="0" fillId="0" borderId="12" xfId="0" applyBorder="1"/>
    <xf numFmtId="165" fontId="0" fillId="0" borderId="13" xfId="1" applyNumberFormat="1" applyFont="1" applyBorder="1" applyAlignment="1"/>
    <xf numFmtId="171" fontId="0" fillId="0" borderId="0" xfId="0" applyNumberFormat="1"/>
    <xf numFmtId="0" fontId="9" fillId="0" borderId="0" xfId="0" applyFont="1"/>
    <xf numFmtId="0" fontId="10" fillId="0" borderId="0" xfId="0" applyFont="1" applyAlignment="1">
      <alignment horizontal="left"/>
    </xf>
    <xf numFmtId="0" fontId="7" fillId="2" borderId="0" xfId="0" applyFont="1" applyFill="1" applyAlignment="1">
      <alignment horizontal="left" indent="2"/>
    </xf>
    <xf numFmtId="0" fontId="0" fillId="2" borderId="0" xfId="0" applyFill="1"/>
    <xf numFmtId="0" fontId="2" fillId="0" borderId="0" xfId="0" applyFont="1" applyAlignment="1">
      <alignment horizontal="left" indent="2"/>
    </xf>
    <xf numFmtId="0" fontId="7" fillId="0" borderId="0" xfId="0" applyFont="1" applyAlignment="1">
      <alignment horizontal="left" indent="2"/>
    </xf>
    <xf numFmtId="0" fontId="7" fillId="0" borderId="0" xfId="0" applyFont="1"/>
    <xf numFmtId="0" fontId="11" fillId="0" borderId="0" xfId="0" applyFont="1" applyAlignment="1">
      <alignment horizontal="left" indent="2"/>
    </xf>
    <xf numFmtId="0" fontId="2" fillId="0" borderId="0" xfId="0" applyFont="1"/>
    <xf numFmtId="0" fontId="12" fillId="0" borderId="16" xfId="0" applyFont="1" applyBorder="1"/>
    <xf numFmtId="0" fontId="12" fillId="0" borderId="17" xfId="0" applyFont="1" applyBorder="1"/>
    <xf numFmtId="0" fontId="12" fillId="0" borderId="18" xfId="0" applyFont="1" applyBorder="1"/>
    <xf numFmtId="0" fontId="12" fillId="0" borderId="19" xfId="0" applyFont="1" applyBorder="1"/>
    <xf numFmtId="0" fontId="13" fillId="0" borderId="0" xfId="0" applyFont="1" applyAlignment="1">
      <alignment horizontal="left" indent="2"/>
    </xf>
    <xf numFmtId="165" fontId="2" fillId="0" borderId="13" xfId="1" applyNumberFormat="1" applyFont="1" applyFill="1" applyBorder="1" applyAlignment="1"/>
    <xf numFmtId="174" fontId="0" fillId="0" borderId="0" xfId="0" applyNumberFormat="1"/>
    <xf numFmtId="0" fontId="0" fillId="0" borderId="0" xfId="0" applyAlignment="1">
      <alignment horizontal="left" indent="2"/>
    </xf>
    <xf numFmtId="0" fontId="17" fillId="0" borderId="0" xfId="3" applyFont="1"/>
    <xf numFmtId="0" fontId="1" fillId="0" borderId="0" xfId="3"/>
    <xf numFmtId="0" fontId="19" fillId="3" borderId="14" xfId="0" applyFont="1" applyFill="1" applyBorder="1"/>
    <xf numFmtId="0" fontId="19" fillId="3" borderId="15" xfId="0" applyFont="1" applyFill="1" applyBorder="1"/>
    <xf numFmtId="164" fontId="5" fillId="0" borderId="2" xfId="1" applyFont="1" applyFill="1" applyBorder="1" applyAlignment="1">
      <alignment horizontal="center" wrapText="1"/>
    </xf>
    <xf numFmtId="164" fontId="5" fillId="0" borderId="4" xfId="1" applyFont="1" applyFill="1" applyBorder="1" applyAlignment="1">
      <alignment horizontal="center" wrapText="1"/>
    </xf>
    <xf numFmtId="171" fontId="0" fillId="0" borderId="7" xfId="0" applyNumberFormat="1" applyBorder="1"/>
    <xf numFmtId="171" fontId="12" fillId="0" borderId="7" xfId="0" applyNumberFormat="1" applyFont="1" applyBorder="1" applyAlignment="1">
      <alignment horizontal="center"/>
    </xf>
    <xf numFmtId="173" fontId="12" fillId="0" borderId="7" xfId="0" applyNumberFormat="1" applyFont="1" applyBorder="1" applyAlignment="1">
      <alignment horizontal="center"/>
    </xf>
    <xf numFmtId="168" fontId="0" fillId="0" borderId="20" xfId="0" applyNumberFormat="1" applyBorder="1"/>
    <xf numFmtId="168" fontId="0" fillId="0" borderId="22" xfId="0" applyNumberFormat="1" applyBorder="1"/>
    <xf numFmtId="44" fontId="0" fillId="0" borderId="6" xfId="0" applyNumberFormat="1" applyBorder="1"/>
    <xf numFmtId="44" fontId="0" fillId="0" borderId="29" xfId="0" applyNumberFormat="1" applyBorder="1"/>
    <xf numFmtId="172" fontId="18" fillId="0" borderId="6" xfId="2" applyNumberFormat="1" applyFont="1" applyFill="1" applyBorder="1"/>
    <xf numFmtId="172" fontId="18" fillId="0" borderId="29" xfId="2" applyNumberFormat="1" applyFont="1" applyFill="1" applyBorder="1"/>
    <xf numFmtId="167" fontId="0" fillId="0" borderId="11" xfId="0" applyNumberFormat="1" applyBorder="1"/>
    <xf numFmtId="167" fontId="12" fillId="0" borderId="11" xfId="0" applyNumberFormat="1" applyFont="1" applyBorder="1" applyAlignment="1">
      <alignment horizontal="center"/>
    </xf>
    <xf numFmtId="167" fontId="13" fillId="0" borderId="11" xfId="0" applyNumberFormat="1" applyFont="1" applyBorder="1" applyAlignment="1">
      <alignment horizontal="center"/>
    </xf>
    <xf numFmtId="173" fontId="13" fillId="0" borderId="11" xfId="0" applyNumberFormat="1" applyFont="1" applyBorder="1" applyAlignment="1">
      <alignment horizontal="center"/>
    </xf>
    <xf numFmtId="168" fontId="0" fillId="0" borderId="21" xfId="0" applyNumberFormat="1" applyBorder="1"/>
    <xf numFmtId="168" fontId="0" fillId="0" borderId="0" xfId="0" applyNumberFormat="1"/>
    <xf numFmtId="168" fontId="0" fillId="0" borderId="10" xfId="0" applyNumberFormat="1" applyBorder="1"/>
    <xf numFmtId="168" fontId="0" fillId="0" borderId="1" xfId="0" applyNumberFormat="1" applyBorder="1"/>
    <xf numFmtId="172" fontId="18" fillId="0" borderId="10" xfId="2" applyNumberFormat="1" applyFont="1" applyFill="1" applyBorder="1"/>
    <xf numFmtId="172" fontId="18" fillId="0" borderId="1" xfId="2" applyNumberFormat="1" applyFont="1" applyFill="1" applyBorder="1"/>
    <xf numFmtId="168" fontId="0" fillId="0" borderId="13" xfId="0" applyNumberFormat="1" applyBorder="1"/>
    <xf numFmtId="0" fontId="0" fillId="0" borderId="13" xfId="0" applyBorder="1"/>
    <xf numFmtId="167" fontId="0" fillId="0" borderId="13" xfId="0" applyNumberFormat="1" applyBorder="1" applyAlignment="1">
      <alignment horizontal="center"/>
    </xf>
    <xf numFmtId="167" fontId="0" fillId="0" borderId="13" xfId="0" applyNumberFormat="1" applyBorder="1"/>
    <xf numFmtId="167" fontId="12" fillId="0" borderId="13" xfId="0" applyNumberFormat="1" applyFont="1" applyBorder="1" applyAlignment="1">
      <alignment horizontal="center"/>
    </xf>
    <xf numFmtId="173" fontId="12" fillId="0" borderId="13" xfId="0" applyNumberFormat="1" applyFont="1" applyBorder="1" applyAlignment="1">
      <alignment horizontal="center"/>
    </xf>
    <xf numFmtId="168" fontId="12" fillId="0" borderId="13" xfId="0" applyNumberFormat="1" applyFont="1" applyBorder="1" applyAlignment="1">
      <alignment horizontal="center"/>
    </xf>
    <xf numFmtId="44" fontId="0" fillId="0" borderId="13" xfId="0" applyNumberFormat="1" applyBorder="1"/>
    <xf numFmtId="172" fontId="18" fillId="0" borderId="13" xfId="2" applyNumberFormat="1" applyFont="1" applyFill="1" applyBorder="1"/>
    <xf numFmtId="171" fontId="12" fillId="0" borderId="13" xfId="0" applyNumberFormat="1" applyFont="1" applyBorder="1" applyAlignment="1">
      <alignment horizontal="center"/>
    </xf>
    <xf numFmtId="171" fontId="0" fillId="0" borderId="13" xfId="0" applyNumberFormat="1" applyBorder="1" applyAlignment="1">
      <alignment horizontal="center"/>
    </xf>
    <xf numFmtId="172" fontId="12" fillId="0" borderId="13" xfId="0" applyNumberFormat="1" applyFont="1" applyBorder="1"/>
    <xf numFmtId="0" fontId="17" fillId="0" borderId="0" xfId="3" applyFont="1" applyAlignment="1">
      <alignment wrapText="1"/>
    </xf>
    <xf numFmtId="164" fontId="6" fillId="5" borderId="24" xfId="1" applyFont="1" applyFill="1" applyBorder="1" applyAlignment="1">
      <alignment horizontal="center" wrapText="1"/>
    </xf>
    <xf numFmtId="164" fontId="6" fillId="6" borderId="24" xfId="1" applyFont="1" applyFill="1" applyBorder="1" applyAlignment="1">
      <alignment horizontal="center" wrapText="1"/>
    </xf>
    <xf numFmtId="164" fontId="6" fillId="7" borderId="24" xfId="1" applyFont="1" applyFill="1" applyBorder="1" applyAlignment="1">
      <alignment horizontal="center" wrapText="1"/>
    </xf>
    <xf numFmtId="164" fontId="4" fillId="0" borderId="25" xfId="1" applyFont="1" applyBorder="1" applyAlignment="1">
      <alignment horizontal="center" wrapText="1"/>
    </xf>
    <xf numFmtId="0" fontId="7" fillId="0" borderId="13" xfId="0" applyFont="1" applyBorder="1"/>
    <xf numFmtId="165" fontId="0" fillId="0" borderId="13" xfId="1" applyNumberFormat="1" applyFont="1" applyFill="1" applyBorder="1" applyAlignment="1"/>
    <xf numFmtId="165" fontId="0" fillId="0" borderId="31" xfId="1" applyNumberFormat="1" applyFont="1" applyFill="1" applyBorder="1" applyAlignment="1"/>
    <xf numFmtId="0" fontId="2" fillId="0" borderId="30" xfId="0" applyFont="1" applyBorder="1" applyAlignment="1">
      <alignment horizontal="center" wrapText="1"/>
    </xf>
    <xf numFmtId="164" fontId="4" fillId="0" borderId="24" xfId="1" applyFont="1" applyFill="1" applyBorder="1" applyAlignment="1">
      <alignment horizontal="center" wrapText="1"/>
    </xf>
    <xf numFmtId="175" fontId="0" fillId="0" borderId="13" xfId="0" applyNumberFormat="1" applyBorder="1"/>
    <xf numFmtId="176" fontId="0" fillId="0" borderId="13" xfId="0" applyNumberFormat="1" applyBorder="1"/>
    <xf numFmtId="176" fontId="0" fillId="0" borderId="32" xfId="0" applyNumberFormat="1" applyBorder="1"/>
    <xf numFmtId="168" fontId="0" fillId="0" borderId="32" xfId="0" applyNumberFormat="1" applyBorder="1"/>
    <xf numFmtId="172" fontId="18" fillId="0" borderId="20" xfId="2" applyNumberFormat="1" applyFont="1" applyFill="1" applyBorder="1"/>
    <xf numFmtId="174" fontId="0" fillId="0" borderId="33" xfId="0" applyNumberFormat="1" applyBorder="1"/>
    <xf numFmtId="172" fontId="18" fillId="0" borderId="33" xfId="2" applyNumberFormat="1" applyFont="1" applyFill="1" applyBorder="1"/>
    <xf numFmtId="164" fontId="5" fillId="0" borderId="3" xfId="1" applyFont="1" applyFill="1" applyBorder="1" applyAlignment="1">
      <alignment horizontal="center" wrapText="1"/>
    </xf>
    <xf numFmtId="44" fontId="0" fillId="0" borderId="7" xfId="0" applyNumberFormat="1" applyBorder="1"/>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7" xfId="0" applyFont="1" applyBorder="1" applyAlignment="1">
      <alignment horizontal="center" vertical="center" wrapText="1"/>
    </xf>
    <xf numFmtId="164" fontId="4" fillId="0" borderId="25" xfId="1" applyFont="1" applyBorder="1" applyAlignment="1">
      <alignment horizontal="center" wrapText="1"/>
    </xf>
    <xf numFmtId="164" fontId="4" fillId="0" borderId="26" xfId="1" applyFont="1" applyBorder="1" applyAlignment="1">
      <alignment horizontal="center" wrapText="1"/>
    </xf>
    <xf numFmtId="164" fontId="4" fillId="0" borderId="2" xfId="1" applyFont="1" applyFill="1" applyBorder="1" applyAlignment="1">
      <alignment horizontal="center" wrapText="1"/>
    </xf>
    <xf numFmtId="164" fontId="4" fillId="0" borderId="4" xfId="1" applyFont="1" applyFill="1" applyBorder="1" applyAlignment="1">
      <alignment horizontal="center" wrapText="1"/>
    </xf>
    <xf numFmtId="164" fontId="6" fillId="5" borderId="24" xfId="1" applyFont="1" applyFill="1" applyBorder="1" applyAlignment="1">
      <alignment horizontal="center" wrapText="1"/>
    </xf>
    <xf numFmtId="164" fontId="6" fillId="5" borderId="26" xfId="1" applyFont="1" applyFill="1" applyBorder="1" applyAlignment="1">
      <alignment horizontal="center" wrapText="1"/>
    </xf>
    <xf numFmtId="164" fontId="6" fillId="6" borderId="24" xfId="1" applyFont="1" applyFill="1" applyBorder="1" applyAlignment="1">
      <alignment horizontal="center" wrapText="1"/>
    </xf>
    <xf numFmtId="164" fontId="6" fillId="6" borderId="26" xfId="1" applyFont="1" applyFill="1" applyBorder="1" applyAlignment="1">
      <alignment horizontal="center" wrapText="1"/>
    </xf>
    <xf numFmtId="164" fontId="6" fillId="7" borderId="24" xfId="1" applyFont="1" applyFill="1" applyBorder="1" applyAlignment="1">
      <alignment horizontal="center" wrapText="1"/>
    </xf>
    <xf numFmtId="164" fontId="6" fillId="7" borderId="26" xfId="1" applyFont="1" applyFill="1" applyBorder="1" applyAlignment="1">
      <alignment horizontal="center" wrapText="1"/>
    </xf>
    <xf numFmtId="164" fontId="4" fillId="0" borderId="24" xfId="1" applyFont="1" applyBorder="1" applyAlignment="1">
      <alignment horizont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164" fontId="4" fillId="0" borderId="2" xfId="1" applyFont="1" applyBorder="1" applyAlignment="1">
      <alignment horizontal="center"/>
    </xf>
    <xf numFmtId="164" fontId="4" fillId="0" borderId="3" xfId="1" applyFont="1" applyBorder="1" applyAlignment="1">
      <alignment horizontal="center"/>
    </xf>
    <xf numFmtId="164" fontId="4" fillId="0" borderId="4" xfId="1" applyFont="1" applyBorder="1" applyAlignment="1">
      <alignment horizontal="center"/>
    </xf>
    <xf numFmtId="164" fontId="4" fillId="0" borderId="5" xfId="1" applyFont="1" applyBorder="1" applyAlignment="1">
      <alignment horizontal="center" wrapText="1"/>
    </xf>
    <xf numFmtId="164" fontId="4" fillId="0" borderId="0" xfId="1" applyFont="1" applyBorder="1" applyAlignment="1">
      <alignment horizontal="center" wrapText="1"/>
    </xf>
    <xf numFmtId="164" fontId="6" fillId="0" borderId="5" xfId="1" applyFont="1" applyBorder="1" applyAlignment="1">
      <alignment horizontal="center" wrapText="1"/>
    </xf>
    <xf numFmtId="164" fontId="6" fillId="0" borderId="0" xfId="1" applyFont="1" applyBorder="1" applyAlignment="1">
      <alignment horizontal="center" wrapText="1"/>
    </xf>
    <xf numFmtId="177" fontId="0" fillId="0" borderId="20" xfId="0" applyNumberFormat="1" applyBorder="1"/>
    <xf numFmtId="177" fontId="0" fillId="0" borderId="21" xfId="0" applyNumberFormat="1" applyBorder="1"/>
    <xf numFmtId="177" fontId="0" fillId="0" borderId="13" xfId="0" applyNumberFormat="1" applyBorder="1"/>
    <xf numFmtId="177" fontId="5" fillId="0" borderId="0" xfId="1" applyNumberFormat="1" applyFont="1" applyFill="1" applyBorder="1" applyAlignment="1">
      <alignment horizontal="center" wrapText="1"/>
    </xf>
  </cellXfs>
  <cellStyles count="4">
    <cellStyle name="Bad" xfId="2" builtinId="27"/>
    <cellStyle name="Comma" xfId="1" builtinId="3"/>
    <cellStyle name="Normal" xfId="0" builtinId="0"/>
    <cellStyle name="Normal 2" xfId="3" xr:uid="{9E55DB2E-FE0C-446B-9EC1-DDE695D221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1E3A9-2858-4711-AD31-36AF827BBDD2}">
  <dimension ref="A1:AF38"/>
  <sheetViews>
    <sheetView tabSelected="1" zoomScale="85" zoomScaleNormal="85" workbookViewId="0">
      <pane xSplit="3" ySplit="3" topLeftCell="D4" activePane="bottomRight" state="frozen"/>
      <selection activeCell="T9" sqref="T9"/>
      <selection pane="topRight" activeCell="T9" sqref="T9"/>
      <selection pane="bottomLeft" activeCell="T9" sqref="T9"/>
      <selection pane="bottomRight" sqref="A1:C2"/>
    </sheetView>
  </sheetViews>
  <sheetFormatPr defaultColWidth="8.85546875" defaultRowHeight="15" outlineLevelRow="1" x14ac:dyDescent="0.25"/>
  <cols>
    <col min="1" max="1" width="12.5703125" customWidth="1"/>
    <col min="2" max="2" width="12" customWidth="1"/>
    <col min="3" max="3" width="6.28515625" customWidth="1"/>
    <col min="4" max="4" width="10" customWidth="1"/>
    <col min="5" max="17" width="11.140625" customWidth="1"/>
    <col min="18" max="18" width="13.5703125" customWidth="1"/>
    <col min="19" max="19" width="11.28515625" customWidth="1"/>
    <col min="20" max="22" width="12.28515625" customWidth="1"/>
    <col min="23" max="24" width="15.42578125" customWidth="1"/>
    <col min="25" max="26" width="11.140625" customWidth="1"/>
    <col min="27" max="27" width="12.42578125" customWidth="1"/>
    <col min="28" max="31" width="11.140625" customWidth="1"/>
    <col min="32" max="32" width="9.5703125" bestFit="1" customWidth="1"/>
  </cols>
  <sheetData>
    <row r="1" spans="1:32" ht="18" customHeight="1" thickBot="1" x14ac:dyDescent="0.45">
      <c r="A1" s="105" t="s">
        <v>0</v>
      </c>
      <c r="B1" s="106"/>
      <c r="C1" s="107"/>
      <c r="D1" s="111" t="s">
        <v>1</v>
      </c>
      <c r="E1" s="111"/>
      <c r="F1" s="111"/>
      <c r="G1" s="111"/>
      <c r="H1" s="111"/>
      <c r="I1" s="111"/>
      <c r="J1" s="111"/>
      <c r="K1" s="111"/>
      <c r="L1" s="111"/>
      <c r="M1" s="111"/>
      <c r="N1" s="111"/>
      <c r="O1" s="112"/>
      <c r="P1" s="121" t="s">
        <v>2</v>
      </c>
      <c r="Q1" s="111"/>
      <c r="R1" s="111"/>
      <c r="S1" s="111"/>
      <c r="T1" s="111"/>
      <c r="U1" s="111"/>
      <c r="V1" s="111"/>
      <c r="W1" s="111"/>
      <c r="X1" s="111"/>
      <c r="Y1" s="111"/>
      <c r="Z1" s="111"/>
      <c r="AA1" s="111"/>
      <c r="AB1" s="111"/>
      <c r="AC1" s="111"/>
      <c r="AD1" s="111" t="s">
        <v>3</v>
      </c>
      <c r="AE1" s="111"/>
    </row>
    <row r="2" spans="1:32" s="5" customFormat="1" ht="34.5" customHeight="1" thickBot="1" x14ac:dyDescent="0.45">
      <c r="A2" s="108"/>
      <c r="B2" s="109"/>
      <c r="C2" s="110"/>
      <c r="D2" s="111" t="s">
        <v>4</v>
      </c>
      <c r="E2" s="111"/>
      <c r="F2" s="111"/>
      <c r="G2" s="112"/>
      <c r="H2" s="111" t="s">
        <v>5</v>
      </c>
      <c r="I2" s="111"/>
      <c r="J2" s="111"/>
      <c r="K2" s="112"/>
      <c r="L2" s="121" t="s">
        <v>6</v>
      </c>
      <c r="M2" s="111"/>
      <c r="N2" s="111"/>
      <c r="O2" s="112"/>
      <c r="P2" s="115" t="s">
        <v>200</v>
      </c>
      <c r="Q2" s="116"/>
      <c r="R2" s="87" t="s">
        <v>199</v>
      </c>
      <c r="S2" s="117" t="s">
        <v>221</v>
      </c>
      <c r="T2" s="118"/>
      <c r="U2" s="117" t="s">
        <v>222</v>
      </c>
      <c r="V2" s="118"/>
      <c r="W2" s="88" t="s">
        <v>225</v>
      </c>
      <c r="X2" s="88" t="s">
        <v>223</v>
      </c>
      <c r="Y2" s="119" t="s">
        <v>203</v>
      </c>
      <c r="Z2" s="120"/>
      <c r="AA2" s="89" t="s">
        <v>101</v>
      </c>
      <c r="AB2" s="113" t="s">
        <v>9</v>
      </c>
      <c r="AC2" s="114"/>
      <c r="AD2" s="113" t="s">
        <v>10</v>
      </c>
      <c r="AE2" s="114"/>
      <c r="AF2" s="4"/>
    </row>
    <row r="3" spans="1:32" s="8" customFormat="1" ht="40.5" customHeight="1" thickBot="1" x14ac:dyDescent="0.45">
      <c r="A3" s="6"/>
      <c r="B3" s="7" t="s">
        <v>14</v>
      </c>
      <c r="C3" s="8" t="s">
        <v>15</v>
      </c>
      <c r="D3" s="10" t="s">
        <v>106</v>
      </c>
      <c r="E3" s="10" t="s">
        <v>107</v>
      </c>
      <c r="F3" s="10" t="s">
        <v>102</v>
      </c>
      <c r="G3" s="10" t="s">
        <v>108</v>
      </c>
      <c r="H3" s="10" t="s">
        <v>106</v>
      </c>
      <c r="I3" s="10" t="s">
        <v>109</v>
      </c>
      <c r="J3" s="10" t="s">
        <v>102</v>
      </c>
      <c r="K3" s="10" t="s">
        <v>108</v>
      </c>
      <c r="L3" s="10" t="s">
        <v>106</v>
      </c>
      <c r="M3" s="10" t="s">
        <v>109</v>
      </c>
      <c r="N3" s="10" t="s">
        <v>110</v>
      </c>
      <c r="O3" s="10" t="s">
        <v>111</v>
      </c>
      <c r="P3" s="10" t="s">
        <v>215</v>
      </c>
      <c r="Q3" s="10" t="s">
        <v>216</v>
      </c>
      <c r="R3" s="10" t="s">
        <v>208</v>
      </c>
      <c r="S3" s="10" t="s">
        <v>215</v>
      </c>
      <c r="T3" s="10" t="s">
        <v>216</v>
      </c>
      <c r="U3" s="10" t="s">
        <v>215</v>
      </c>
      <c r="V3" s="10" t="s">
        <v>216</v>
      </c>
      <c r="W3" s="10" t="s">
        <v>208</v>
      </c>
      <c r="X3" s="134" t="s">
        <v>208</v>
      </c>
      <c r="Y3" s="10" t="s">
        <v>215</v>
      </c>
      <c r="Z3" s="10" t="s">
        <v>216</v>
      </c>
      <c r="AA3" s="10" t="s">
        <v>208</v>
      </c>
      <c r="AB3" s="53" t="s">
        <v>103</v>
      </c>
      <c r="AC3" s="54" t="s">
        <v>104</v>
      </c>
      <c r="AD3" s="53" t="s">
        <v>103</v>
      </c>
      <c r="AE3" s="54" t="s">
        <v>104</v>
      </c>
    </row>
    <row r="4" spans="1:32" ht="27" customHeight="1" thickBot="1" x14ac:dyDescent="0.3">
      <c r="A4" s="15" t="s">
        <v>99</v>
      </c>
      <c r="B4" s="16">
        <v>13.5</v>
      </c>
      <c r="C4" s="17">
        <v>1</v>
      </c>
      <c r="D4" s="55">
        <v>97</v>
      </c>
      <c r="E4" s="55">
        <v>97</v>
      </c>
      <c r="F4" s="56">
        <v>127</v>
      </c>
      <c r="G4" s="56">
        <v>160</v>
      </c>
      <c r="H4" s="55">
        <v>104</v>
      </c>
      <c r="I4" s="55">
        <v>104</v>
      </c>
      <c r="J4" s="56">
        <v>154</v>
      </c>
      <c r="K4" s="56">
        <v>184</v>
      </c>
      <c r="L4" s="56">
        <v>125</v>
      </c>
      <c r="M4" s="56">
        <v>125</v>
      </c>
      <c r="N4" s="56">
        <v>179</v>
      </c>
      <c r="O4" s="56">
        <v>239</v>
      </c>
      <c r="P4" s="57">
        <v>100</v>
      </c>
      <c r="Q4" s="57">
        <v>100</v>
      </c>
      <c r="R4" s="57">
        <v>118</v>
      </c>
      <c r="S4" s="58">
        <v>109</v>
      </c>
      <c r="T4" s="58">
        <v>109</v>
      </c>
      <c r="U4" s="131">
        <v>94</v>
      </c>
      <c r="V4" s="131">
        <v>94</v>
      </c>
      <c r="W4" s="58">
        <v>146</v>
      </c>
      <c r="X4" s="131">
        <v>126</v>
      </c>
      <c r="Y4" s="58">
        <v>127</v>
      </c>
      <c r="Z4" s="58">
        <v>127</v>
      </c>
      <c r="AA4" s="59">
        <v>179</v>
      </c>
      <c r="AB4" s="60">
        <v>100</v>
      </c>
      <c r="AC4" s="61">
        <v>100</v>
      </c>
      <c r="AD4" s="62">
        <v>6000</v>
      </c>
      <c r="AE4" s="63">
        <v>6000</v>
      </c>
      <c r="AF4" s="47"/>
    </row>
    <row r="5" spans="1:32" ht="27" customHeight="1" x14ac:dyDescent="0.25">
      <c r="A5" s="15" t="s">
        <v>100</v>
      </c>
      <c r="B5" s="16">
        <v>24.5</v>
      </c>
      <c r="C5" s="17">
        <v>1</v>
      </c>
      <c r="D5" s="55">
        <v>155</v>
      </c>
      <c r="E5" s="55">
        <v>155</v>
      </c>
      <c r="F5" s="56">
        <v>220</v>
      </c>
      <c r="G5" s="56">
        <v>260</v>
      </c>
      <c r="H5" s="55">
        <v>169</v>
      </c>
      <c r="I5" s="55">
        <v>169</v>
      </c>
      <c r="J5" s="56">
        <v>235</v>
      </c>
      <c r="K5" s="56">
        <v>280</v>
      </c>
      <c r="L5" s="56">
        <v>230</v>
      </c>
      <c r="M5" s="56">
        <v>230</v>
      </c>
      <c r="N5" s="56">
        <v>304</v>
      </c>
      <c r="O5" s="56">
        <v>339</v>
      </c>
      <c r="P5" s="57">
        <v>167</v>
      </c>
      <c r="Q5" s="57">
        <v>167</v>
      </c>
      <c r="R5" s="57">
        <v>197</v>
      </c>
      <c r="S5" s="58">
        <v>189</v>
      </c>
      <c r="T5" s="58">
        <v>189</v>
      </c>
      <c r="U5" s="131">
        <v>163</v>
      </c>
      <c r="V5" s="131">
        <v>163</v>
      </c>
      <c r="W5" s="58">
        <v>243</v>
      </c>
      <c r="X5" s="131">
        <v>209</v>
      </c>
      <c r="Y5" s="58">
        <v>225</v>
      </c>
      <c r="Z5" s="58">
        <v>225</v>
      </c>
      <c r="AA5" s="59">
        <v>275</v>
      </c>
      <c r="AB5" s="60">
        <v>150</v>
      </c>
      <c r="AC5" s="61">
        <v>150</v>
      </c>
      <c r="AD5" s="62">
        <v>9000</v>
      </c>
      <c r="AE5" s="63">
        <v>9000</v>
      </c>
    </row>
    <row r="6" spans="1:32" ht="14.25" customHeight="1" outlineLevel="1" x14ac:dyDescent="0.25">
      <c r="A6" s="27"/>
      <c r="B6" s="28"/>
      <c r="C6" s="29"/>
      <c r="D6" s="64"/>
      <c r="E6" s="64"/>
      <c r="F6" s="65"/>
      <c r="G6" s="65"/>
      <c r="H6" s="64"/>
      <c r="I6" s="64"/>
      <c r="J6" s="65"/>
      <c r="K6" s="65"/>
      <c r="L6" s="64"/>
      <c r="M6" s="64"/>
      <c r="N6" s="66"/>
      <c r="O6" s="65"/>
      <c r="P6" s="67"/>
      <c r="Q6" s="67"/>
      <c r="R6" s="68"/>
      <c r="S6" s="68"/>
      <c r="T6" s="68"/>
      <c r="U6" s="132"/>
      <c r="V6" s="132"/>
      <c r="W6" s="68"/>
      <c r="X6" s="132"/>
      <c r="Y6" s="68"/>
      <c r="Z6" s="68"/>
      <c r="AA6" s="69"/>
      <c r="AB6" s="70"/>
      <c r="AC6" s="71"/>
      <c r="AD6" s="72"/>
      <c r="AE6" s="73"/>
    </row>
    <row r="7" spans="1:32" x14ac:dyDescent="0.25">
      <c r="A7" s="75" t="s">
        <v>24</v>
      </c>
      <c r="B7" s="30">
        <v>0.15</v>
      </c>
      <c r="C7" s="75">
        <v>1</v>
      </c>
      <c r="D7" s="76">
        <v>9</v>
      </c>
      <c r="E7" s="77">
        <v>20</v>
      </c>
      <c r="F7" s="77">
        <v>21.801000000000002</v>
      </c>
      <c r="G7" s="77">
        <v>36</v>
      </c>
      <c r="H7" s="76">
        <v>9</v>
      </c>
      <c r="I7" s="77">
        <v>20</v>
      </c>
      <c r="J7" s="78">
        <v>23.477999999999998</v>
      </c>
      <c r="K7" s="78">
        <v>46.994999999999997</v>
      </c>
      <c r="L7" s="77">
        <v>30</v>
      </c>
      <c r="M7" s="77">
        <v>30</v>
      </c>
      <c r="N7" s="78">
        <v>36.119999999999997</v>
      </c>
      <c r="O7" s="78">
        <v>47</v>
      </c>
      <c r="P7" s="79">
        <v>25</v>
      </c>
      <c r="Q7" s="80">
        <v>25</v>
      </c>
      <c r="R7" s="74">
        <v>40</v>
      </c>
      <c r="S7" s="74">
        <v>30</v>
      </c>
      <c r="T7" s="74">
        <v>30</v>
      </c>
      <c r="U7" s="133">
        <v>26</v>
      </c>
      <c r="V7" s="133">
        <v>26</v>
      </c>
      <c r="W7" s="74">
        <v>47</v>
      </c>
      <c r="X7" s="133">
        <v>40</v>
      </c>
      <c r="Y7" s="74">
        <v>35</v>
      </c>
      <c r="Z7" s="74">
        <v>35</v>
      </c>
      <c r="AA7" s="74">
        <v>52</v>
      </c>
      <c r="AB7" s="81">
        <v>50</v>
      </c>
      <c r="AC7" s="81">
        <v>50</v>
      </c>
      <c r="AD7" s="82">
        <v>1150</v>
      </c>
      <c r="AE7" s="82">
        <v>1150</v>
      </c>
    </row>
    <row r="8" spans="1:32" x14ac:dyDescent="0.25">
      <c r="A8" s="75" t="s">
        <v>24</v>
      </c>
      <c r="B8" s="46">
        <v>0.3</v>
      </c>
      <c r="C8" s="75">
        <v>2</v>
      </c>
      <c r="D8" s="76">
        <v>10</v>
      </c>
      <c r="E8" s="77">
        <v>20</v>
      </c>
      <c r="F8" s="77">
        <v>23.100999999999999</v>
      </c>
      <c r="G8" s="77">
        <v>38</v>
      </c>
      <c r="H8" s="76">
        <v>10</v>
      </c>
      <c r="I8" s="77">
        <v>20</v>
      </c>
      <c r="J8" s="78">
        <v>24.877999999999997</v>
      </c>
      <c r="K8" s="78">
        <v>48.295000000000002</v>
      </c>
      <c r="L8" s="77">
        <v>30</v>
      </c>
      <c r="M8" s="77">
        <v>30</v>
      </c>
      <c r="N8" s="78">
        <v>37.519999999999996</v>
      </c>
      <c r="O8" s="78">
        <v>50</v>
      </c>
      <c r="P8" s="79">
        <v>25</v>
      </c>
      <c r="Q8" s="80">
        <v>25</v>
      </c>
      <c r="R8" s="74">
        <v>40</v>
      </c>
      <c r="S8" s="74">
        <v>30</v>
      </c>
      <c r="T8" s="74">
        <v>30</v>
      </c>
      <c r="U8" s="133">
        <v>26</v>
      </c>
      <c r="V8" s="133">
        <v>26</v>
      </c>
      <c r="W8" s="74">
        <v>47</v>
      </c>
      <c r="X8" s="133">
        <v>40</v>
      </c>
      <c r="Y8" s="74">
        <v>35</v>
      </c>
      <c r="Z8" s="74">
        <v>35</v>
      </c>
      <c r="AA8" s="74">
        <v>52</v>
      </c>
      <c r="AB8" s="81">
        <v>50</v>
      </c>
      <c r="AC8" s="81">
        <v>50</v>
      </c>
      <c r="AD8" s="82">
        <v>1200</v>
      </c>
      <c r="AE8" s="82">
        <v>1200</v>
      </c>
    </row>
    <row r="9" spans="1:32" x14ac:dyDescent="0.25">
      <c r="A9" s="75" t="s">
        <v>24</v>
      </c>
      <c r="B9" s="30">
        <v>0.45</v>
      </c>
      <c r="C9" s="75">
        <v>3</v>
      </c>
      <c r="D9" s="83" t="s">
        <v>105</v>
      </c>
      <c r="E9" s="77">
        <v>20</v>
      </c>
      <c r="F9" s="77">
        <v>24.401</v>
      </c>
      <c r="G9" s="77">
        <v>40</v>
      </c>
      <c r="H9" s="83" t="s">
        <v>105</v>
      </c>
      <c r="I9" s="77">
        <v>20</v>
      </c>
      <c r="J9" s="78">
        <v>26.277999999999999</v>
      </c>
      <c r="K9" s="78">
        <v>49.594999999999999</v>
      </c>
      <c r="L9" s="84" t="s">
        <v>105</v>
      </c>
      <c r="M9" s="77">
        <v>30</v>
      </c>
      <c r="N9" s="78">
        <v>38.92</v>
      </c>
      <c r="O9" s="78">
        <v>52</v>
      </c>
      <c r="P9" s="79" t="s">
        <v>105</v>
      </c>
      <c r="Q9" s="80">
        <v>25</v>
      </c>
      <c r="R9" s="74">
        <v>40</v>
      </c>
      <c r="S9" s="74" t="s">
        <v>105</v>
      </c>
      <c r="T9" s="74">
        <v>30</v>
      </c>
      <c r="U9" s="74" t="s">
        <v>105</v>
      </c>
      <c r="V9" s="133">
        <v>26</v>
      </c>
      <c r="W9" s="74">
        <v>47</v>
      </c>
      <c r="X9" s="133">
        <v>40</v>
      </c>
      <c r="Y9" s="74" t="s">
        <v>105</v>
      </c>
      <c r="Z9" s="74">
        <v>35</v>
      </c>
      <c r="AA9" s="74">
        <v>52</v>
      </c>
      <c r="AB9" s="81" t="s">
        <v>105</v>
      </c>
      <c r="AC9" s="81">
        <v>50</v>
      </c>
      <c r="AD9" s="85" t="s">
        <v>105</v>
      </c>
      <c r="AE9" s="82">
        <v>1300</v>
      </c>
    </row>
    <row r="10" spans="1:32" x14ac:dyDescent="0.25">
      <c r="A10" s="75" t="s">
        <v>24</v>
      </c>
      <c r="B10" s="30">
        <v>0.6</v>
      </c>
      <c r="C10" s="75">
        <v>4</v>
      </c>
      <c r="D10" s="83" t="s">
        <v>105</v>
      </c>
      <c r="E10" s="77">
        <v>20</v>
      </c>
      <c r="F10" s="77">
        <v>25.701000000000001</v>
      </c>
      <c r="G10" s="77">
        <v>44</v>
      </c>
      <c r="H10" s="83" t="s">
        <v>105</v>
      </c>
      <c r="I10" s="77">
        <v>20</v>
      </c>
      <c r="J10" s="78">
        <v>27.677999999999997</v>
      </c>
      <c r="K10" s="78">
        <v>52.195</v>
      </c>
      <c r="L10" s="84" t="s">
        <v>105</v>
      </c>
      <c r="M10" s="77">
        <v>30</v>
      </c>
      <c r="N10" s="78">
        <v>40.32</v>
      </c>
      <c r="O10" s="78">
        <v>55</v>
      </c>
      <c r="P10" s="79" t="s">
        <v>105</v>
      </c>
      <c r="Q10" s="80">
        <v>25</v>
      </c>
      <c r="R10" s="74">
        <v>40</v>
      </c>
      <c r="S10" s="74" t="s">
        <v>105</v>
      </c>
      <c r="T10" s="74">
        <v>30</v>
      </c>
      <c r="U10" s="74" t="s">
        <v>105</v>
      </c>
      <c r="V10" s="133">
        <v>26</v>
      </c>
      <c r="W10" s="74">
        <v>47</v>
      </c>
      <c r="X10" s="133">
        <v>40</v>
      </c>
      <c r="Y10" s="74" t="s">
        <v>105</v>
      </c>
      <c r="Z10" s="74">
        <v>35</v>
      </c>
      <c r="AA10" s="74">
        <v>52</v>
      </c>
      <c r="AB10" s="81" t="s">
        <v>105</v>
      </c>
      <c r="AC10" s="81">
        <v>50</v>
      </c>
      <c r="AD10" s="85" t="s">
        <v>105</v>
      </c>
      <c r="AE10" s="82">
        <v>1550</v>
      </c>
    </row>
    <row r="11" spans="1:32" x14ac:dyDescent="0.25">
      <c r="A11" s="75" t="s">
        <v>24</v>
      </c>
      <c r="B11" s="30">
        <v>0.75</v>
      </c>
      <c r="C11" s="75">
        <v>5</v>
      </c>
      <c r="D11" s="83" t="s">
        <v>105</v>
      </c>
      <c r="E11" s="77">
        <v>20</v>
      </c>
      <c r="F11" s="77">
        <v>27.001000000000001</v>
      </c>
      <c r="G11" s="77">
        <v>48</v>
      </c>
      <c r="H11" s="83" t="s">
        <v>105</v>
      </c>
      <c r="I11" s="77">
        <v>20</v>
      </c>
      <c r="J11" s="78">
        <v>29.077999999999996</v>
      </c>
      <c r="K11" s="78">
        <v>54.795000000000002</v>
      </c>
      <c r="L11" s="84" t="s">
        <v>105</v>
      </c>
      <c r="M11" s="77">
        <v>30</v>
      </c>
      <c r="N11" s="78">
        <v>41.72</v>
      </c>
      <c r="O11" s="78">
        <v>57</v>
      </c>
      <c r="P11" s="79" t="s">
        <v>105</v>
      </c>
      <c r="Q11" s="80">
        <v>25</v>
      </c>
      <c r="R11" s="74">
        <v>40</v>
      </c>
      <c r="S11" s="74" t="s">
        <v>105</v>
      </c>
      <c r="T11" s="74">
        <v>30</v>
      </c>
      <c r="U11" s="74" t="s">
        <v>105</v>
      </c>
      <c r="V11" s="133">
        <v>26</v>
      </c>
      <c r="W11" s="74">
        <v>47</v>
      </c>
      <c r="X11" s="133">
        <v>40</v>
      </c>
      <c r="Y11" s="74" t="s">
        <v>105</v>
      </c>
      <c r="Z11" s="74">
        <v>35</v>
      </c>
      <c r="AA11" s="74">
        <v>52</v>
      </c>
      <c r="AB11" s="81" t="s">
        <v>105</v>
      </c>
      <c r="AC11" s="81">
        <v>50</v>
      </c>
      <c r="AD11" s="85" t="s">
        <v>105</v>
      </c>
      <c r="AE11" s="82">
        <v>1700</v>
      </c>
    </row>
    <row r="12" spans="1:32" x14ac:dyDescent="0.25">
      <c r="A12" s="75" t="s">
        <v>24</v>
      </c>
      <c r="B12" s="30">
        <v>0.9</v>
      </c>
      <c r="C12" s="75">
        <v>6</v>
      </c>
      <c r="D12" s="83" t="s">
        <v>105</v>
      </c>
      <c r="E12" s="77">
        <v>20</v>
      </c>
      <c r="F12" s="77">
        <v>32.655000000000001</v>
      </c>
      <c r="G12" s="77">
        <v>52</v>
      </c>
      <c r="H12" s="83" t="s">
        <v>105</v>
      </c>
      <c r="I12" s="77">
        <v>20</v>
      </c>
      <c r="J12" s="77">
        <v>32.655000000000001</v>
      </c>
      <c r="K12" s="78">
        <v>58</v>
      </c>
      <c r="L12" s="84" t="s">
        <v>105</v>
      </c>
      <c r="M12" s="77">
        <v>30</v>
      </c>
      <c r="N12" s="78">
        <v>46.2</v>
      </c>
      <c r="O12" s="78">
        <v>59</v>
      </c>
      <c r="P12" s="79" t="s">
        <v>105</v>
      </c>
      <c r="Q12" s="80">
        <v>25</v>
      </c>
      <c r="R12" s="74">
        <v>40</v>
      </c>
      <c r="S12" s="74" t="s">
        <v>105</v>
      </c>
      <c r="T12" s="74">
        <v>30</v>
      </c>
      <c r="U12" s="74" t="s">
        <v>105</v>
      </c>
      <c r="V12" s="133">
        <v>26</v>
      </c>
      <c r="W12" s="74">
        <v>47</v>
      </c>
      <c r="X12" s="133">
        <v>40</v>
      </c>
      <c r="Y12" s="74" t="s">
        <v>105</v>
      </c>
      <c r="Z12" s="74">
        <v>35</v>
      </c>
      <c r="AA12" s="74">
        <v>52</v>
      </c>
      <c r="AB12" s="81" t="s">
        <v>105</v>
      </c>
      <c r="AC12" s="81">
        <v>50</v>
      </c>
      <c r="AD12" s="85" t="s">
        <v>105</v>
      </c>
      <c r="AE12" s="82">
        <v>2100</v>
      </c>
    </row>
    <row r="13" spans="1:32" x14ac:dyDescent="0.25">
      <c r="A13" s="75" t="s">
        <v>24</v>
      </c>
      <c r="B13" s="30">
        <v>1.05</v>
      </c>
      <c r="C13" s="75">
        <v>7</v>
      </c>
      <c r="D13" s="83" t="s">
        <v>105</v>
      </c>
      <c r="E13" s="77">
        <v>20</v>
      </c>
      <c r="F13" s="77">
        <v>34.155000000000001</v>
      </c>
      <c r="G13" s="77">
        <v>55.25</v>
      </c>
      <c r="H13" s="83" t="s">
        <v>105</v>
      </c>
      <c r="I13" s="77">
        <v>20</v>
      </c>
      <c r="J13" s="77">
        <v>34.155000000000001</v>
      </c>
      <c r="K13" s="78">
        <v>60</v>
      </c>
      <c r="L13" s="84" t="s">
        <v>105</v>
      </c>
      <c r="M13" s="77">
        <v>30</v>
      </c>
      <c r="N13" s="78">
        <v>47.7</v>
      </c>
      <c r="O13" s="78">
        <v>62</v>
      </c>
      <c r="P13" s="79" t="s">
        <v>105</v>
      </c>
      <c r="Q13" s="80">
        <v>25</v>
      </c>
      <c r="R13" s="74">
        <v>40</v>
      </c>
      <c r="S13" s="74" t="s">
        <v>105</v>
      </c>
      <c r="T13" s="74">
        <v>30</v>
      </c>
      <c r="U13" s="74" t="s">
        <v>105</v>
      </c>
      <c r="V13" s="133">
        <v>26</v>
      </c>
      <c r="W13" s="74">
        <v>47</v>
      </c>
      <c r="X13" s="133">
        <v>40</v>
      </c>
      <c r="Y13" s="74" t="s">
        <v>105</v>
      </c>
      <c r="Z13" s="74">
        <v>35</v>
      </c>
      <c r="AA13" s="74">
        <v>52</v>
      </c>
      <c r="AB13" s="81" t="s">
        <v>105</v>
      </c>
      <c r="AC13" s="81">
        <v>50</v>
      </c>
      <c r="AD13" s="85" t="s">
        <v>105</v>
      </c>
      <c r="AE13" s="82">
        <v>2650</v>
      </c>
    </row>
    <row r="14" spans="1:32" x14ac:dyDescent="0.25">
      <c r="A14" s="75" t="s">
        <v>24</v>
      </c>
      <c r="B14" s="30">
        <v>1.2</v>
      </c>
      <c r="C14" s="75">
        <v>8</v>
      </c>
      <c r="D14" s="83" t="s">
        <v>105</v>
      </c>
      <c r="E14" s="77">
        <v>20</v>
      </c>
      <c r="F14" s="77">
        <v>35.655000000000001</v>
      </c>
      <c r="G14" s="77">
        <v>57.85</v>
      </c>
      <c r="H14" s="83" t="s">
        <v>105</v>
      </c>
      <c r="I14" s="77">
        <v>20</v>
      </c>
      <c r="J14" s="77">
        <v>35.655000000000001</v>
      </c>
      <c r="K14" s="78">
        <v>63</v>
      </c>
      <c r="L14" s="84" t="s">
        <v>105</v>
      </c>
      <c r="M14" s="77">
        <v>30</v>
      </c>
      <c r="N14" s="78">
        <v>49.199999999999996</v>
      </c>
      <c r="O14" s="78">
        <v>64</v>
      </c>
      <c r="P14" s="79" t="s">
        <v>105</v>
      </c>
      <c r="Q14" s="80">
        <v>25</v>
      </c>
      <c r="R14" s="74">
        <v>40</v>
      </c>
      <c r="S14" s="74" t="s">
        <v>105</v>
      </c>
      <c r="T14" s="74">
        <v>30</v>
      </c>
      <c r="U14" s="74" t="s">
        <v>105</v>
      </c>
      <c r="V14" s="133">
        <v>26</v>
      </c>
      <c r="W14" s="74">
        <v>47</v>
      </c>
      <c r="X14" s="133">
        <v>40</v>
      </c>
      <c r="Y14" s="74" t="s">
        <v>105</v>
      </c>
      <c r="Z14" s="74">
        <v>35</v>
      </c>
      <c r="AA14" s="74">
        <v>52</v>
      </c>
      <c r="AB14" s="81" t="s">
        <v>105</v>
      </c>
      <c r="AC14" s="81">
        <v>50</v>
      </c>
      <c r="AD14" s="85" t="s">
        <v>105</v>
      </c>
      <c r="AE14" s="82">
        <v>2750</v>
      </c>
    </row>
    <row r="15" spans="1:32" x14ac:dyDescent="0.25">
      <c r="A15" s="75" t="s">
        <v>24</v>
      </c>
      <c r="B15" s="30">
        <v>1.35</v>
      </c>
      <c r="C15" s="75">
        <v>9</v>
      </c>
      <c r="D15" s="83" t="s">
        <v>105</v>
      </c>
      <c r="E15" s="77">
        <v>20</v>
      </c>
      <c r="F15" s="77">
        <v>37.155000000000001</v>
      </c>
      <c r="G15" s="77">
        <v>60.45</v>
      </c>
      <c r="H15" s="83" t="s">
        <v>105</v>
      </c>
      <c r="I15" s="77">
        <v>20</v>
      </c>
      <c r="J15" s="77">
        <v>37.155000000000001</v>
      </c>
      <c r="K15" s="78">
        <v>65</v>
      </c>
      <c r="L15" s="84" t="s">
        <v>105</v>
      </c>
      <c r="M15" s="77">
        <v>30</v>
      </c>
      <c r="N15" s="78">
        <v>50.699999999999996</v>
      </c>
      <c r="O15" s="78">
        <v>67</v>
      </c>
      <c r="P15" s="79" t="s">
        <v>105</v>
      </c>
      <c r="Q15" s="80">
        <v>25</v>
      </c>
      <c r="R15" s="74">
        <v>40</v>
      </c>
      <c r="S15" s="74" t="s">
        <v>105</v>
      </c>
      <c r="T15" s="74">
        <v>30</v>
      </c>
      <c r="U15" s="74" t="s">
        <v>105</v>
      </c>
      <c r="V15" s="133">
        <v>26</v>
      </c>
      <c r="W15" s="74">
        <v>47</v>
      </c>
      <c r="X15" s="133">
        <v>40</v>
      </c>
      <c r="Y15" s="74" t="s">
        <v>105</v>
      </c>
      <c r="Z15" s="74">
        <v>35</v>
      </c>
      <c r="AA15" s="74">
        <v>52</v>
      </c>
      <c r="AB15" s="81" t="s">
        <v>105</v>
      </c>
      <c r="AC15" s="81">
        <v>50</v>
      </c>
      <c r="AD15" s="85" t="s">
        <v>105</v>
      </c>
      <c r="AE15" s="82">
        <v>3000</v>
      </c>
    </row>
    <row r="16" spans="1:32" x14ac:dyDescent="0.25">
      <c r="A16" s="75" t="s">
        <v>24</v>
      </c>
      <c r="B16" s="30">
        <v>1.5</v>
      </c>
      <c r="C16" s="75">
        <v>10</v>
      </c>
      <c r="D16" s="83" t="s">
        <v>105</v>
      </c>
      <c r="E16" s="77">
        <v>20</v>
      </c>
      <c r="F16" s="77">
        <v>38.655000000000001</v>
      </c>
      <c r="G16" s="77">
        <v>63.050000000000004</v>
      </c>
      <c r="H16" s="83" t="s">
        <v>105</v>
      </c>
      <c r="I16" s="77">
        <v>20</v>
      </c>
      <c r="J16" s="77">
        <v>38.655000000000001</v>
      </c>
      <c r="K16" s="78">
        <v>68</v>
      </c>
      <c r="L16" s="84" t="s">
        <v>105</v>
      </c>
      <c r="M16" s="77">
        <v>30</v>
      </c>
      <c r="N16" s="78">
        <v>52.199999999999996</v>
      </c>
      <c r="O16" s="78">
        <v>69</v>
      </c>
      <c r="P16" s="79" t="s">
        <v>105</v>
      </c>
      <c r="Q16" s="80">
        <v>25</v>
      </c>
      <c r="R16" s="74">
        <v>40</v>
      </c>
      <c r="S16" s="74" t="s">
        <v>105</v>
      </c>
      <c r="T16" s="74">
        <v>30</v>
      </c>
      <c r="U16" s="74" t="s">
        <v>105</v>
      </c>
      <c r="V16" s="133">
        <v>26</v>
      </c>
      <c r="W16" s="74">
        <v>47</v>
      </c>
      <c r="X16" s="133">
        <v>40</v>
      </c>
      <c r="Y16" s="74" t="s">
        <v>105</v>
      </c>
      <c r="Z16" s="74">
        <v>35</v>
      </c>
      <c r="AA16" s="74">
        <v>52</v>
      </c>
      <c r="AB16" s="81" t="s">
        <v>105</v>
      </c>
      <c r="AC16" s="81">
        <v>50</v>
      </c>
      <c r="AD16" s="85" t="s">
        <v>105</v>
      </c>
      <c r="AE16" s="82">
        <v>3200</v>
      </c>
    </row>
    <row r="19" spans="1:17" x14ac:dyDescent="0.25">
      <c r="P19" s="31"/>
      <c r="Q19" s="31"/>
    </row>
    <row r="20" spans="1:17" ht="15.75" x14ac:dyDescent="0.25">
      <c r="A20" s="32" t="s">
        <v>25</v>
      </c>
    </row>
    <row r="21" spans="1:17" x14ac:dyDescent="0.25">
      <c r="A21" s="33" t="s">
        <v>26</v>
      </c>
    </row>
    <row r="22" spans="1:17" x14ac:dyDescent="0.25">
      <c r="A22" s="37" t="s">
        <v>212</v>
      </c>
    </row>
    <row r="23" spans="1:17" x14ac:dyDescent="0.25">
      <c r="A23" s="36" t="s">
        <v>112</v>
      </c>
    </row>
    <row r="24" spans="1:17" x14ac:dyDescent="0.25">
      <c r="A24" s="48" t="s">
        <v>113</v>
      </c>
    </row>
    <row r="25" spans="1:17" x14ac:dyDescent="0.25">
      <c r="A25" s="33" t="s">
        <v>30</v>
      </c>
    </row>
    <row r="26" spans="1:17" s="38" customFormat="1" x14ac:dyDescent="0.25">
      <c r="A26" s="37" t="s">
        <v>217</v>
      </c>
    </row>
    <row r="27" spans="1:17" x14ac:dyDescent="0.25">
      <c r="A27" s="36" t="s">
        <v>197</v>
      </c>
    </row>
    <row r="28" spans="1:17" x14ac:dyDescent="0.25">
      <c r="A28" s="36" t="s">
        <v>213</v>
      </c>
    </row>
    <row r="29" spans="1:17" x14ac:dyDescent="0.25">
      <c r="A29" s="36" t="s">
        <v>214</v>
      </c>
    </row>
    <row r="30" spans="1:17" x14ac:dyDescent="0.25">
      <c r="A30" s="36" t="s">
        <v>218</v>
      </c>
    </row>
    <row r="31" spans="1:17" x14ac:dyDescent="0.25">
      <c r="A31" s="33" t="s">
        <v>2</v>
      </c>
    </row>
    <row r="32" spans="1:17" x14ac:dyDescent="0.25">
      <c r="A32" s="36" t="s">
        <v>35</v>
      </c>
    </row>
    <row r="33" spans="1:1" x14ac:dyDescent="0.25">
      <c r="A33" s="36" t="s">
        <v>219</v>
      </c>
    </row>
    <row r="34" spans="1:1" x14ac:dyDescent="0.25">
      <c r="A34" s="36" t="s">
        <v>220</v>
      </c>
    </row>
    <row r="35" spans="1:1" x14ac:dyDescent="0.25">
      <c r="A35" s="36" t="s">
        <v>198</v>
      </c>
    </row>
    <row r="38" spans="1:1" x14ac:dyDescent="0.25">
      <c r="A38" s="40"/>
    </row>
  </sheetData>
  <mergeCells count="13">
    <mergeCell ref="A1:C2"/>
    <mergeCell ref="D1:O1"/>
    <mergeCell ref="D2:G2"/>
    <mergeCell ref="AD1:AE1"/>
    <mergeCell ref="AD2:AE2"/>
    <mergeCell ref="H2:K2"/>
    <mergeCell ref="P2:Q2"/>
    <mergeCell ref="S2:T2"/>
    <mergeCell ref="Y2:Z2"/>
    <mergeCell ref="AB2:AC2"/>
    <mergeCell ref="L2:O2"/>
    <mergeCell ref="U2:V2"/>
    <mergeCell ref="P1:AC1"/>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BF769-7BD3-4FBE-ABC2-3FE3196B4C8B}">
  <sheetPr>
    <tabColor rgb="FFFFFF00"/>
  </sheetPr>
  <dimension ref="A1:X28"/>
  <sheetViews>
    <sheetView zoomScale="110" zoomScaleNormal="110" workbookViewId="0">
      <pane xSplit="3" ySplit="3" topLeftCell="D4" activePane="bottomRight" state="frozen"/>
      <selection activeCell="V4" sqref="V4"/>
      <selection pane="topRight" activeCell="V4" sqref="V4"/>
      <selection pane="bottomLeft" activeCell="V4" sqref="V4"/>
      <selection pane="bottomRight" activeCell="V4" sqref="V4"/>
    </sheetView>
  </sheetViews>
  <sheetFormatPr defaultColWidth="8.85546875" defaultRowHeight="15" x14ac:dyDescent="0.25"/>
  <cols>
    <col min="1" max="1" width="31.7109375" customWidth="1"/>
    <col min="2" max="2" width="10.28515625" customWidth="1"/>
    <col min="3" max="3" width="6.28515625" customWidth="1"/>
    <col min="4" max="22" width="11.140625" customWidth="1"/>
    <col min="23" max="23" width="11.140625" hidden="1" customWidth="1"/>
    <col min="24" max="24" width="9.5703125" bestFit="1" customWidth="1"/>
  </cols>
  <sheetData>
    <row r="1" spans="1:24" ht="17.25" x14ac:dyDescent="0.4">
      <c r="A1" s="122" t="s">
        <v>0</v>
      </c>
      <c r="B1" s="122"/>
      <c r="C1" s="123"/>
      <c r="D1" s="124" t="s">
        <v>1</v>
      </c>
      <c r="E1" s="125"/>
      <c r="F1" s="125"/>
      <c r="G1" s="125"/>
      <c r="H1" s="125"/>
      <c r="I1" s="125"/>
      <c r="J1" s="125"/>
      <c r="K1" s="125"/>
      <c r="L1" s="125"/>
      <c r="M1" s="125"/>
      <c r="N1" s="125"/>
      <c r="O1" s="124" t="s">
        <v>2</v>
      </c>
      <c r="P1" s="125"/>
      <c r="Q1" s="125"/>
      <c r="R1" s="125"/>
      <c r="S1" s="126"/>
      <c r="T1" s="125" t="s">
        <v>3</v>
      </c>
      <c r="U1" s="125"/>
      <c r="V1" s="125"/>
      <c r="W1" s="126"/>
      <c r="X1" s="1"/>
    </row>
    <row r="2" spans="1:24" s="5" customFormat="1" ht="34.5" x14ac:dyDescent="0.4">
      <c r="A2" s="122"/>
      <c r="B2" s="122"/>
      <c r="C2" s="123"/>
      <c r="D2" s="127" t="s">
        <v>4</v>
      </c>
      <c r="E2" s="128"/>
      <c r="F2" s="128"/>
      <c r="G2" s="128"/>
      <c r="H2" s="128" t="s">
        <v>5</v>
      </c>
      <c r="I2" s="128"/>
      <c r="J2" s="128"/>
      <c r="K2" s="128"/>
      <c r="L2" s="128" t="s">
        <v>6</v>
      </c>
      <c r="M2" s="128"/>
      <c r="N2" s="128"/>
      <c r="O2" s="129" t="s">
        <v>7</v>
      </c>
      <c r="P2" s="130"/>
      <c r="Q2" s="130" t="s">
        <v>8</v>
      </c>
      <c r="R2" s="130"/>
      <c r="S2" s="2" t="s">
        <v>9</v>
      </c>
      <c r="T2" s="3" t="s">
        <v>10</v>
      </c>
      <c r="U2" s="3" t="s">
        <v>11</v>
      </c>
      <c r="V2" s="3" t="s">
        <v>12</v>
      </c>
      <c r="W2" s="2" t="s">
        <v>13</v>
      </c>
      <c r="X2" s="4"/>
    </row>
    <row r="3" spans="1:24" s="8" customFormat="1" ht="31.15" customHeight="1" thickBot="1" x14ac:dyDescent="0.45">
      <c r="A3" s="6"/>
      <c r="B3" s="7" t="s">
        <v>14</v>
      </c>
      <c r="C3" s="8" t="s">
        <v>15</v>
      </c>
      <c r="D3" s="9" t="s">
        <v>16</v>
      </c>
      <c r="E3" s="10" t="s">
        <v>17</v>
      </c>
      <c r="F3" s="10" t="s">
        <v>18</v>
      </c>
      <c r="G3" s="10" t="s">
        <v>19</v>
      </c>
      <c r="H3" s="11" t="s">
        <v>16</v>
      </c>
      <c r="I3" s="10" t="s">
        <v>17</v>
      </c>
      <c r="J3" s="10" t="s">
        <v>18</v>
      </c>
      <c r="K3" s="10" t="s">
        <v>19</v>
      </c>
      <c r="L3" s="10" t="s">
        <v>17</v>
      </c>
      <c r="M3" s="10" t="s">
        <v>20</v>
      </c>
      <c r="N3" s="10" t="s">
        <v>21</v>
      </c>
      <c r="O3" s="12" t="s">
        <v>22</v>
      </c>
      <c r="P3" s="13" t="s">
        <v>19</v>
      </c>
      <c r="Q3" s="13" t="s">
        <v>22</v>
      </c>
      <c r="R3" s="13" t="s">
        <v>19</v>
      </c>
      <c r="S3" s="14" t="s">
        <v>19</v>
      </c>
      <c r="T3" s="10" t="s">
        <v>23</v>
      </c>
      <c r="U3" s="10" t="s">
        <v>22</v>
      </c>
      <c r="V3" s="10" t="s">
        <v>22</v>
      </c>
      <c r="W3" s="14" t="s">
        <v>22</v>
      </c>
    </row>
    <row r="4" spans="1:24" ht="27" customHeight="1" thickBot="1" x14ac:dyDescent="0.3">
      <c r="A4" s="15" t="s">
        <v>96</v>
      </c>
      <c r="B4" s="16">
        <v>15</v>
      </c>
      <c r="C4" s="17">
        <v>1</v>
      </c>
      <c r="D4" s="18">
        <v>0</v>
      </c>
      <c r="E4" s="19">
        <v>42</v>
      </c>
      <c r="F4" s="20">
        <v>72</v>
      </c>
      <c r="G4" s="20">
        <v>100</v>
      </c>
      <c r="H4" s="20">
        <v>0</v>
      </c>
      <c r="I4" s="19">
        <v>54</v>
      </c>
      <c r="J4" s="20">
        <v>143</v>
      </c>
      <c r="K4" s="20">
        <v>163</v>
      </c>
      <c r="L4" s="19">
        <v>85</v>
      </c>
      <c r="M4" s="20">
        <v>202</v>
      </c>
      <c r="N4" s="20">
        <v>246</v>
      </c>
      <c r="O4" s="21">
        <v>90</v>
      </c>
      <c r="P4" s="22">
        <v>108</v>
      </c>
      <c r="Q4" s="23">
        <v>109</v>
      </c>
      <c r="R4" s="22">
        <v>146</v>
      </c>
      <c r="S4" s="24">
        <v>33</v>
      </c>
      <c r="T4" s="25">
        <v>3578</v>
      </c>
      <c r="U4" s="19">
        <v>90</v>
      </c>
      <c r="V4" s="19">
        <v>150</v>
      </c>
      <c r="W4" s="26">
        <v>23</v>
      </c>
    </row>
    <row r="5" spans="1:24" ht="27" customHeight="1" x14ac:dyDescent="0.25">
      <c r="A5" s="15" t="s">
        <v>97</v>
      </c>
      <c r="B5" s="16">
        <v>15</v>
      </c>
      <c r="C5" s="17">
        <v>1</v>
      </c>
      <c r="D5" s="18">
        <v>0</v>
      </c>
      <c r="E5" s="19">
        <f>E4*2</f>
        <v>84</v>
      </c>
      <c r="F5" s="20">
        <f t="shared" ref="F5:W5" si="0">F4*2</f>
        <v>144</v>
      </c>
      <c r="G5" s="20">
        <f t="shared" si="0"/>
        <v>200</v>
      </c>
      <c r="H5" s="20">
        <f t="shared" si="0"/>
        <v>0</v>
      </c>
      <c r="I5" s="19">
        <f t="shared" si="0"/>
        <v>108</v>
      </c>
      <c r="J5" s="20">
        <f t="shared" si="0"/>
        <v>286</v>
      </c>
      <c r="K5" s="20">
        <f t="shared" si="0"/>
        <v>326</v>
      </c>
      <c r="L5" s="19">
        <f t="shared" si="0"/>
        <v>170</v>
      </c>
      <c r="M5" s="20">
        <f t="shared" si="0"/>
        <v>404</v>
      </c>
      <c r="N5" s="20">
        <f t="shared" si="0"/>
        <v>492</v>
      </c>
      <c r="O5" s="21">
        <f t="shared" si="0"/>
        <v>180</v>
      </c>
      <c r="P5" s="22">
        <f t="shared" si="0"/>
        <v>216</v>
      </c>
      <c r="Q5" s="23">
        <f t="shared" si="0"/>
        <v>218</v>
      </c>
      <c r="R5" s="22">
        <f t="shared" si="0"/>
        <v>292</v>
      </c>
      <c r="S5" s="24">
        <f t="shared" si="0"/>
        <v>66</v>
      </c>
      <c r="T5" s="25">
        <f t="shared" si="0"/>
        <v>7156</v>
      </c>
      <c r="U5" s="19">
        <f t="shared" si="0"/>
        <v>180</v>
      </c>
      <c r="V5" s="19">
        <f t="shared" si="0"/>
        <v>300</v>
      </c>
      <c r="W5" s="26">
        <f t="shared" si="0"/>
        <v>46</v>
      </c>
    </row>
    <row r="7" spans="1:24" ht="15.75" x14ac:dyDescent="0.25">
      <c r="A7" s="32" t="s">
        <v>25</v>
      </c>
    </row>
    <row r="8" spans="1:24" x14ac:dyDescent="0.25">
      <c r="A8" s="33" t="s">
        <v>26</v>
      </c>
    </row>
    <row r="9" spans="1:24" x14ac:dyDescent="0.25">
      <c r="A9" s="34" t="s">
        <v>27</v>
      </c>
      <c r="B9" s="35"/>
      <c r="C9" s="35"/>
      <c r="D9" s="35"/>
      <c r="E9" s="35"/>
      <c r="F9" s="35"/>
      <c r="G9" s="35"/>
      <c r="H9" s="35"/>
      <c r="I9" s="35"/>
      <c r="J9" s="35"/>
      <c r="K9" s="35"/>
    </row>
    <row r="10" spans="1:24" x14ac:dyDescent="0.25">
      <c r="A10" s="36" t="s">
        <v>28</v>
      </c>
    </row>
    <row r="11" spans="1:24" x14ac:dyDescent="0.25">
      <c r="A11" s="45" t="s">
        <v>98</v>
      </c>
    </row>
    <row r="12" spans="1:24" x14ac:dyDescent="0.25">
      <c r="A12" s="36" t="s">
        <v>29</v>
      </c>
    </row>
    <row r="13" spans="1:24" x14ac:dyDescent="0.25">
      <c r="A13" s="33" t="s">
        <v>30</v>
      </c>
    </row>
    <row r="14" spans="1:24" s="38" customFormat="1" x14ac:dyDescent="0.25">
      <c r="A14" s="37" t="s">
        <v>31</v>
      </c>
    </row>
    <row r="15" spans="1:24" x14ac:dyDescent="0.25">
      <c r="A15" s="36" t="s">
        <v>32</v>
      </c>
    </row>
    <row r="16" spans="1:24" x14ac:dyDescent="0.25">
      <c r="A16" s="36" t="s">
        <v>33</v>
      </c>
    </row>
    <row r="17" spans="1:1" x14ac:dyDescent="0.25">
      <c r="A17" s="36" t="s">
        <v>34</v>
      </c>
    </row>
    <row r="18" spans="1:1" x14ac:dyDescent="0.25">
      <c r="A18" s="33" t="s">
        <v>2</v>
      </c>
    </row>
    <row r="19" spans="1:1" x14ac:dyDescent="0.25">
      <c r="A19" s="36" t="s">
        <v>35</v>
      </c>
    </row>
    <row r="20" spans="1:1" x14ac:dyDescent="0.25">
      <c r="A20" s="36" t="s">
        <v>36</v>
      </c>
    </row>
    <row r="21" spans="1:1" x14ac:dyDescent="0.25">
      <c r="A21" s="36" t="s">
        <v>37</v>
      </c>
    </row>
    <row r="22" spans="1:1" x14ac:dyDescent="0.25">
      <c r="A22" s="36" t="s">
        <v>38</v>
      </c>
    </row>
    <row r="23" spans="1:1" x14ac:dyDescent="0.25">
      <c r="A23" s="33" t="s">
        <v>3</v>
      </c>
    </row>
    <row r="24" spans="1:1" ht="15.75" x14ac:dyDescent="0.25">
      <c r="A24" s="39" t="s">
        <v>39</v>
      </c>
    </row>
    <row r="25" spans="1:1" x14ac:dyDescent="0.25">
      <c r="A25" s="36" t="s">
        <v>40</v>
      </c>
    </row>
    <row r="28" spans="1:1" x14ac:dyDescent="0.25">
      <c r="A28" s="40"/>
    </row>
  </sheetData>
  <mergeCells count="9">
    <mergeCell ref="A1:C2"/>
    <mergeCell ref="D1:N1"/>
    <mergeCell ref="O1:S1"/>
    <mergeCell ref="T1:W1"/>
    <mergeCell ref="D2:G2"/>
    <mergeCell ref="H2:K2"/>
    <mergeCell ref="L2:N2"/>
    <mergeCell ref="O2:P2"/>
    <mergeCell ref="Q2:R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3F618-8E0A-4D1F-8E18-61F9AAFA4488}">
  <dimension ref="A1:W71"/>
  <sheetViews>
    <sheetView zoomScale="85" zoomScaleNormal="85" workbookViewId="0">
      <pane xSplit="3" ySplit="3" topLeftCell="D5" activePane="bottomRight" state="frozen"/>
      <selection activeCell="T9" sqref="T9"/>
      <selection pane="topRight" activeCell="T9" sqref="T9"/>
      <selection pane="bottomLeft" activeCell="T9" sqref="T9"/>
      <selection pane="bottomRight" activeCell="R7" sqref="R7"/>
    </sheetView>
  </sheetViews>
  <sheetFormatPr defaultColWidth="8.85546875" defaultRowHeight="15" x14ac:dyDescent="0.25"/>
  <cols>
    <col min="1" max="1" width="27.85546875" bestFit="1" customWidth="1"/>
    <col min="2" max="2" width="12" customWidth="1"/>
    <col min="3" max="3" width="6.28515625" customWidth="1"/>
    <col min="4" max="4" width="10" customWidth="1"/>
    <col min="5" max="13" width="11.140625" customWidth="1"/>
    <col min="14" max="14" width="13.5703125" customWidth="1"/>
    <col min="15" max="16" width="13.140625" customWidth="1"/>
    <col min="17" max="18" width="15.42578125" customWidth="1"/>
    <col min="19" max="19" width="11.140625" customWidth="1"/>
    <col min="20" max="20" width="12.42578125" customWidth="1"/>
    <col min="21" max="22" width="11.140625" customWidth="1"/>
    <col min="23" max="23" width="9.5703125" bestFit="1" customWidth="1"/>
  </cols>
  <sheetData>
    <row r="1" spans="1:23" ht="18" customHeight="1" thickBot="1" x14ac:dyDescent="0.45">
      <c r="A1" s="105" t="s">
        <v>0</v>
      </c>
      <c r="B1" s="106"/>
      <c r="C1" s="107"/>
      <c r="D1" s="111" t="s">
        <v>1</v>
      </c>
      <c r="E1" s="111"/>
      <c r="F1" s="111"/>
      <c r="G1" s="111"/>
      <c r="H1" s="111"/>
      <c r="I1" s="111"/>
      <c r="J1" s="111"/>
      <c r="K1" s="111"/>
      <c r="L1" s="112"/>
      <c r="M1" s="121" t="s">
        <v>2</v>
      </c>
      <c r="N1" s="111"/>
      <c r="O1" s="111"/>
      <c r="P1" s="111"/>
      <c r="Q1" s="111"/>
      <c r="R1" s="111"/>
      <c r="S1" s="111"/>
      <c r="T1" s="111"/>
      <c r="U1" s="111"/>
      <c r="V1" s="90" t="s">
        <v>3</v>
      </c>
    </row>
    <row r="2" spans="1:23" s="5" customFormat="1" ht="34.5" customHeight="1" thickBot="1" x14ac:dyDescent="0.45">
      <c r="A2" s="108"/>
      <c r="B2" s="109"/>
      <c r="C2" s="110"/>
      <c r="D2" s="111" t="s">
        <v>4</v>
      </c>
      <c r="E2" s="111"/>
      <c r="F2" s="112"/>
      <c r="G2" s="111" t="s">
        <v>5</v>
      </c>
      <c r="H2" s="111"/>
      <c r="I2" s="112"/>
      <c r="J2" s="121" t="s">
        <v>6</v>
      </c>
      <c r="K2" s="111"/>
      <c r="L2" s="112"/>
      <c r="M2" s="87" t="s">
        <v>200</v>
      </c>
      <c r="N2" s="87" t="s">
        <v>199</v>
      </c>
      <c r="O2" s="88" t="s">
        <v>201</v>
      </c>
      <c r="P2" s="88" t="s">
        <v>224</v>
      </c>
      <c r="Q2" s="88" t="s">
        <v>202</v>
      </c>
      <c r="R2" s="88" t="s">
        <v>223</v>
      </c>
      <c r="S2" s="89" t="s">
        <v>203</v>
      </c>
      <c r="T2" s="89" t="s">
        <v>101</v>
      </c>
      <c r="U2" s="95" t="s">
        <v>9</v>
      </c>
      <c r="V2" s="95" t="s">
        <v>10</v>
      </c>
      <c r="W2" s="4"/>
    </row>
    <row r="3" spans="1:23" s="8" customFormat="1" ht="40.5" customHeight="1" thickBot="1" x14ac:dyDescent="0.45">
      <c r="A3" s="6"/>
      <c r="B3" s="94" t="s">
        <v>14</v>
      </c>
      <c r="C3" s="8" t="s">
        <v>15</v>
      </c>
      <c r="D3" s="10" t="s">
        <v>17</v>
      </c>
      <c r="E3" s="10" t="s">
        <v>102</v>
      </c>
      <c r="F3" s="10" t="s">
        <v>108</v>
      </c>
      <c r="G3" s="10" t="s">
        <v>17</v>
      </c>
      <c r="H3" s="10" t="s">
        <v>102</v>
      </c>
      <c r="I3" s="10" t="s">
        <v>108</v>
      </c>
      <c r="J3" s="10" t="s">
        <v>17</v>
      </c>
      <c r="K3" s="10" t="s">
        <v>110</v>
      </c>
      <c r="L3" s="10" t="s">
        <v>111</v>
      </c>
      <c r="M3" s="10" t="s">
        <v>22</v>
      </c>
      <c r="N3" s="10" t="s">
        <v>208</v>
      </c>
      <c r="O3" s="10" t="s">
        <v>22</v>
      </c>
      <c r="P3" s="10" t="s">
        <v>22</v>
      </c>
      <c r="Q3" s="10" t="s">
        <v>208</v>
      </c>
      <c r="R3" s="10" t="s">
        <v>208</v>
      </c>
      <c r="S3" s="10" t="s">
        <v>22</v>
      </c>
      <c r="T3" s="10" t="s">
        <v>208</v>
      </c>
      <c r="U3" s="103" t="s">
        <v>22</v>
      </c>
      <c r="V3" s="10" t="s">
        <v>22</v>
      </c>
    </row>
    <row r="4" spans="1:23" ht="27" hidden="1" customHeight="1" x14ac:dyDescent="0.25">
      <c r="A4" s="91" t="s">
        <v>99</v>
      </c>
      <c r="B4" s="93">
        <v>13.5</v>
      </c>
      <c r="C4" s="17">
        <v>1</v>
      </c>
      <c r="D4" s="55">
        <v>97</v>
      </c>
      <c r="E4" s="56">
        <v>127</v>
      </c>
      <c r="F4" s="56">
        <v>160</v>
      </c>
      <c r="G4" s="55">
        <v>104</v>
      </c>
      <c r="H4" s="56">
        <v>154</v>
      </c>
      <c r="I4" s="56">
        <v>184</v>
      </c>
      <c r="J4" s="56">
        <v>125</v>
      </c>
      <c r="K4" s="56">
        <v>179</v>
      </c>
      <c r="L4" s="56">
        <v>239</v>
      </c>
      <c r="M4" s="57">
        <v>100</v>
      </c>
      <c r="N4" s="57">
        <v>118</v>
      </c>
      <c r="O4" s="58">
        <v>109</v>
      </c>
      <c r="P4" s="131">
        <v>94</v>
      </c>
      <c r="Q4" s="58">
        <v>146</v>
      </c>
      <c r="R4" s="131">
        <v>126</v>
      </c>
      <c r="S4" s="58">
        <v>127</v>
      </c>
      <c r="T4" s="59">
        <v>179</v>
      </c>
      <c r="U4" s="104">
        <v>100</v>
      </c>
      <c r="V4" s="100">
        <v>6000</v>
      </c>
      <c r="W4" s="47"/>
    </row>
    <row r="5" spans="1:23" x14ac:dyDescent="0.25">
      <c r="A5" s="91" t="s">
        <v>210</v>
      </c>
      <c r="B5" s="92">
        <v>13.5</v>
      </c>
      <c r="C5" s="75">
        <v>1</v>
      </c>
      <c r="D5" s="96">
        <f t="shared" ref="D5:L5" si="0">D4-$B$69</f>
        <v>41</v>
      </c>
      <c r="E5" s="96">
        <f t="shared" si="0"/>
        <v>71</v>
      </c>
      <c r="F5" s="96">
        <f t="shared" si="0"/>
        <v>104</v>
      </c>
      <c r="G5" s="96">
        <f t="shared" si="0"/>
        <v>48</v>
      </c>
      <c r="H5" s="96">
        <f t="shared" si="0"/>
        <v>98</v>
      </c>
      <c r="I5" s="96">
        <f t="shared" si="0"/>
        <v>128</v>
      </c>
      <c r="J5" s="96">
        <f t="shared" si="0"/>
        <v>69</v>
      </c>
      <c r="K5" s="96">
        <f t="shared" si="0"/>
        <v>123</v>
      </c>
      <c r="L5" s="96">
        <f t="shared" si="0"/>
        <v>183</v>
      </c>
      <c r="M5" s="97">
        <f t="shared" ref="M5:T5" si="1">M4-$B$70</f>
        <v>63</v>
      </c>
      <c r="N5" s="97">
        <f t="shared" si="1"/>
        <v>81</v>
      </c>
      <c r="O5" s="97">
        <f t="shared" si="1"/>
        <v>72</v>
      </c>
      <c r="P5" s="133">
        <v>62</v>
      </c>
      <c r="Q5" s="97">
        <f t="shared" si="1"/>
        <v>109</v>
      </c>
      <c r="R5" s="133">
        <v>94</v>
      </c>
      <c r="S5" s="97">
        <f t="shared" si="1"/>
        <v>90</v>
      </c>
      <c r="T5" s="98">
        <f t="shared" si="1"/>
        <v>142</v>
      </c>
      <c r="U5" s="81">
        <v>50</v>
      </c>
      <c r="V5" s="101">
        <v>3700</v>
      </c>
    </row>
    <row r="6" spans="1:23" x14ac:dyDescent="0.25">
      <c r="A6" s="91" t="s">
        <v>211</v>
      </c>
      <c r="B6" s="92">
        <v>13.5</v>
      </c>
      <c r="C6" s="75">
        <v>1</v>
      </c>
      <c r="D6" s="96">
        <f>D5*2</f>
        <v>82</v>
      </c>
      <c r="E6" s="96">
        <f>E5+$D$5</f>
        <v>112</v>
      </c>
      <c r="F6" s="96">
        <f>F5+$D$5</f>
        <v>145</v>
      </c>
      <c r="G6" s="96">
        <f t="shared" ref="G6:J6" si="2">G5*2</f>
        <v>96</v>
      </c>
      <c r="H6" s="96">
        <f>H5+$G$5</f>
        <v>146</v>
      </c>
      <c r="I6" s="96">
        <f>I5+$G$5</f>
        <v>176</v>
      </c>
      <c r="J6" s="96">
        <f t="shared" si="2"/>
        <v>138</v>
      </c>
      <c r="K6" s="96">
        <f>K5+$J$5</f>
        <v>192</v>
      </c>
      <c r="L6" s="96">
        <f>L5+$J$5</f>
        <v>252</v>
      </c>
      <c r="M6" s="97">
        <f t="shared" ref="M6" si="3">M5*2</f>
        <v>126</v>
      </c>
      <c r="N6" s="97">
        <f>N5+M5</f>
        <v>144</v>
      </c>
      <c r="O6" s="97">
        <f t="shared" ref="O6:P6" si="4">O5*2</f>
        <v>144</v>
      </c>
      <c r="P6" s="133">
        <f t="shared" si="4"/>
        <v>124</v>
      </c>
      <c r="Q6" s="97">
        <f>Q5+O5</f>
        <v>181</v>
      </c>
      <c r="R6" s="133">
        <f>R5+P5</f>
        <v>156</v>
      </c>
      <c r="S6" s="97">
        <f t="shared" ref="S6" si="5">S5*2</f>
        <v>180</v>
      </c>
      <c r="T6" s="98">
        <f>T5+S5</f>
        <v>232</v>
      </c>
      <c r="U6" s="81">
        <f t="shared" ref="U6" si="6">U5*2</f>
        <v>100</v>
      </c>
      <c r="V6" s="101">
        <f t="shared" ref="V6" si="7">V5*2</f>
        <v>7400</v>
      </c>
    </row>
    <row r="7" spans="1:23" x14ac:dyDescent="0.25">
      <c r="A7" s="91" t="s">
        <v>209</v>
      </c>
      <c r="B7" s="46">
        <v>0.3</v>
      </c>
      <c r="C7" s="75">
        <v>1</v>
      </c>
      <c r="D7" s="76">
        <v>10</v>
      </c>
      <c r="E7" s="77">
        <v>23.100999999999999</v>
      </c>
      <c r="F7" s="77">
        <v>38</v>
      </c>
      <c r="G7" s="76">
        <v>10</v>
      </c>
      <c r="H7" s="78">
        <v>24.877999999999997</v>
      </c>
      <c r="I7" s="78">
        <v>48.295000000000002</v>
      </c>
      <c r="J7" s="77">
        <v>30</v>
      </c>
      <c r="K7" s="78">
        <v>37.519999999999996</v>
      </c>
      <c r="L7" s="78">
        <v>50</v>
      </c>
      <c r="M7" s="79">
        <v>25</v>
      </c>
      <c r="N7" s="74">
        <v>40</v>
      </c>
      <c r="O7" s="74">
        <v>30</v>
      </c>
      <c r="P7" s="133">
        <v>26</v>
      </c>
      <c r="Q7" s="74">
        <v>47</v>
      </c>
      <c r="R7" s="133">
        <v>40</v>
      </c>
      <c r="S7" s="74">
        <v>35</v>
      </c>
      <c r="T7" s="99">
        <v>52</v>
      </c>
      <c r="U7" s="81">
        <v>50</v>
      </c>
      <c r="V7" s="102">
        <v>1200</v>
      </c>
    </row>
    <row r="14" spans="1:23" s="38" customFormat="1" x14ac:dyDescent="0.25"/>
    <row r="17" spans="1:1" x14ac:dyDescent="0.25">
      <c r="A17" s="36"/>
    </row>
    <row r="18" spans="1:1" x14ac:dyDescent="0.25">
      <c r="A18" s="33"/>
    </row>
    <row r="19" spans="1:1" x14ac:dyDescent="0.25">
      <c r="A19" s="36"/>
    </row>
    <row r="20" spans="1:1" x14ac:dyDescent="0.25">
      <c r="A20" s="36"/>
    </row>
    <row r="21" spans="1:1" x14ac:dyDescent="0.25">
      <c r="A21" s="36"/>
    </row>
    <row r="22" spans="1:1" x14ac:dyDescent="0.25">
      <c r="A22" s="36"/>
    </row>
    <row r="25" spans="1:1" x14ac:dyDescent="0.25">
      <c r="A25" s="40"/>
    </row>
    <row r="68" spans="1:2" x14ac:dyDescent="0.25">
      <c r="A68" s="38" t="s">
        <v>206</v>
      </c>
      <c r="B68" t="s">
        <v>207</v>
      </c>
    </row>
    <row r="69" spans="1:2" x14ac:dyDescent="0.25">
      <c r="A69" t="s">
        <v>204</v>
      </c>
      <c r="B69">
        <f>33+23</f>
        <v>56</v>
      </c>
    </row>
    <row r="70" spans="1:2" x14ac:dyDescent="0.25">
      <c r="A70" t="s">
        <v>133</v>
      </c>
      <c r="B70">
        <f>26+11</f>
        <v>37</v>
      </c>
    </row>
    <row r="71" spans="1:2" x14ac:dyDescent="0.25">
      <c r="A71" t="s">
        <v>205</v>
      </c>
      <c r="B71">
        <f>5264+3227</f>
        <v>8491</v>
      </c>
    </row>
  </sheetData>
  <mergeCells count="6">
    <mergeCell ref="M1:U1"/>
    <mergeCell ref="A1:C2"/>
    <mergeCell ref="D1:L1"/>
    <mergeCell ref="D2:F2"/>
    <mergeCell ref="G2:I2"/>
    <mergeCell ref="J2:L2"/>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E68CA-CB9A-47F6-A3C5-004BC6A2BC5E}">
  <sheetPr>
    <outlinePr summaryBelow="0" summaryRight="0"/>
  </sheetPr>
  <dimension ref="A1:H53"/>
  <sheetViews>
    <sheetView workbookViewId="0"/>
  </sheetViews>
  <sheetFormatPr defaultColWidth="14.42578125" defaultRowHeight="15" customHeight="1" x14ac:dyDescent="0.25"/>
  <cols>
    <col min="1" max="1" width="14.42578125" customWidth="1"/>
    <col min="2" max="2" width="5.28515625" customWidth="1"/>
    <col min="7" max="7" width="27.28515625" bestFit="1" customWidth="1"/>
    <col min="8" max="8" width="41" bestFit="1" customWidth="1"/>
  </cols>
  <sheetData>
    <row r="1" spans="1:8" ht="15" customHeight="1" x14ac:dyDescent="0.25">
      <c r="A1" s="51" t="s">
        <v>41</v>
      </c>
      <c r="B1" s="52" t="s">
        <v>42</v>
      </c>
      <c r="G1" s="51" t="s">
        <v>118</v>
      </c>
      <c r="H1" s="52" t="s">
        <v>119</v>
      </c>
    </row>
    <row r="2" spans="1:8" ht="15" customHeight="1" x14ac:dyDescent="0.25">
      <c r="A2" s="41" t="s">
        <v>43</v>
      </c>
      <c r="B2" s="42">
        <v>2</v>
      </c>
      <c r="G2" t="s">
        <v>16</v>
      </c>
      <c r="H2" t="s">
        <v>124</v>
      </c>
    </row>
    <row r="3" spans="1:8" ht="15" customHeight="1" x14ac:dyDescent="0.25">
      <c r="A3" s="41" t="s">
        <v>44</v>
      </c>
      <c r="B3" s="42">
        <v>2</v>
      </c>
      <c r="G3" t="s">
        <v>114</v>
      </c>
      <c r="H3" t="s">
        <v>115</v>
      </c>
    </row>
    <row r="4" spans="1:8" ht="15" customHeight="1" x14ac:dyDescent="0.25">
      <c r="A4" s="41" t="s">
        <v>45</v>
      </c>
      <c r="B4" s="42">
        <v>3</v>
      </c>
      <c r="G4" t="s">
        <v>120</v>
      </c>
      <c r="H4" t="s">
        <v>125</v>
      </c>
    </row>
    <row r="5" spans="1:8" ht="15" customHeight="1" x14ac:dyDescent="0.25">
      <c r="A5" s="41" t="s">
        <v>46</v>
      </c>
      <c r="B5" s="42">
        <v>3</v>
      </c>
      <c r="G5" t="s">
        <v>121</v>
      </c>
      <c r="H5" t="s">
        <v>126</v>
      </c>
    </row>
    <row r="6" spans="1:8" ht="15" customHeight="1" x14ac:dyDescent="0.25">
      <c r="A6" s="41" t="s">
        <v>47</v>
      </c>
      <c r="B6" s="42">
        <v>3</v>
      </c>
      <c r="G6" t="s">
        <v>122</v>
      </c>
      <c r="H6" t="s">
        <v>130</v>
      </c>
    </row>
    <row r="7" spans="1:8" ht="15" customHeight="1" x14ac:dyDescent="0.25">
      <c r="A7" s="41" t="s">
        <v>48</v>
      </c>
      <c r="B7" s="42">
        <v>3</v>
      </c>
      <c r="G7" t="s">
        <v>116</v>
      </c>
      <c r="H7" t="s">
        <v>117</v>
      </c>
    </row>
    <row r="8" spans="1:8" ht="15" customHeight="1" x14ac:dyDescent="0.25">
      <c r="A8" s="41" t="s">
        <v>49</v>
      </c>
      <c r="B8" s="42">
        <v>3</v>
      </c>
      <c r="G8" t="s">
        <v>128</v>
      </c>
      <c r="H8" t="s">
        <v>127</v>
      </c>
    </row>
    <row r="9" spans="1:8" ht="15" customHeight="1" x14ac:dyDescent="0.25">
      <c r="A9" s="41" t="s">
        <v>50</v>
      </c>
      <c r="B9" s="42">
        <v>4</v>
      </c>
      <c r="G9" t="s">
        <v>129</v>
      </c>
      <c r="H9" t="s">
        <v>123</v>
      </c>
    </row>
    <row r="10" spans="1:8" ht="15" customHeight="1" x14ac:dyDescent="0.25">
      <c r="A10" s="41" t="s">
        <v>51</v>
      </c>
      <c r="B10" s="42">
        <v>4</v>
      </c>
    </row>
    <row r="11" spans="1:8" ht="15" customHeight="1" x14ac:dyDescent="0.25">
      <c r="A11" s="41" t="s">
        <v>52</v>
      </c>
      <c r="B11" s="42">
        <v>4</v>
      </c>
    </row>
    <row r="12" spans="1:8" ht="15" customHeight="1" x14ac:dyDescent="0.25">
      <c r="A12" s="41" t="s">
        <v>53</v>
      </c>
      <c r="B12" s="42">
        <v>4</v>
      </c>
    </row>
    <row r="13" spans="1:8" ht="15" customHeight="1" x14ac:dyDescent="0.25">
      <c r="A13" s="41" t="s">
        <v>54</v>
      </c>
      <c r="B13" s="42">
        <v>4</v>
      </c>
    </row>
    <row r="14" spans="1:8" ht="15" customHeight="1" x14ac:dyDescent="0.25">
      <c r="A14" s="41" t="s">
        <v>55</v>
      </c>
      <c r="B14" s="42">
        <v>4</v>
      </c>
    </row>
    <row r="15" spans="1:8" ht="15" customHeight="1" x14ac:dyDescent="0.25">
      <c r="A15" s="41" t="s">
        <v>56</v>
      </c>
      <c r="B15" s="42">
        <v>4</v>
      </c>
    </row>
    <row r="16" spans="1:8" ht="15" customHeight="1" x14ac:dyDescent="0.25">
      <c r="A16" s="41" t="s">
        <v>57</v>
      </c>
      <c r="B16" s="42">
        <v>4</v>
      </c>
    </row>
    <row r="17" spans="1:2" ht="15" customHeight="1" x14ac:dyDescent="0.25">
      <c r="A17" s="41" t="s">
        <v>58</v>
      </c>
      <c r="B17" s="42">
        <v>4</v>
      </c>
    </row>
    <row r="18" spans="1:2" ht="15" customHeight="1" x14ac:dyDescent="0.25">
      <c r="A18" s="41" t="s">
        <v>59</v>
      </c>
      <c r="B18" s="42">
        <v>5</v>
      </c>
    </row>
    <row r="19" spans="1:2" ht="15" customHeight="1" x14ac:dyDescent="0.25">
      <c r="A19" s="41" t="s">
        <v>60</v>
      </c>
      <c r="B19" s="42">
        <v>5</v>
      </c>
    </row>
    <row r="20" spans="1:2" ht="15" customHeight="1" x14ac:dyDescent="0.25">
      <c r="A20" s="41" t="s">
        <v>61</v>
      </c>
      <c r="B20" s="42">
        <v>5</v>
      </c>
    </row>
    <row r="21" spans="1:2" ht="15" customHeight="1" x14ac:dyDescent="0.25">
      <c r="A21" s="41" t="s">
        <v>62</v>
      </c>
      <c r="B21" s="42">
        <v>5</v>
      </c>
    </row>
    <row r="22" spans="1:2" ht="15" customHeight="1" x14ac:dyDescent="0.25">
      <c r="A22" s="41" t="s">
        <v>63</v>
      </c>
      <c r="B22" s="42">
        <v>5</v>
      </c>
    </row>
    <row r="23" spans="1:2" ht="15" customHeight="1" x14ac:dyDescent="0.25">
      <c r="A23" s="41" t="s">
        <v>64</v>
      </c>
      <c r="B23" s="42">
        <v>5</v>
      </c>
    </row>
    <row r="24" spans="1:2" ht="15" customHeight="1" x14ac:dyDescent="0.25">
      <c r="A24" s="41" t="s">
        <v>65</v>
      </c>
      <c r="B24" s="42">
        <v>5</v>
      </c>
    </row>
    <row r="25" spans="1:2" ht="15" customHeight="1" x14ac:dyDescent="0.25">
      <c r="A25" s="41" t="s">
        <v>66</v>
      </c>
      <c r="B25" s="42">
        <v>5</v>
      </c>
    </row>
    <row r="26" spans="1:2" ht="15" customHeight="1" x14ac:dyDescent="0.25">
      <c r="A26" s="41" t="s">
        <v>67</v>
      </c>
      <c r="B26" s="42">
        <v>5</v>
      </c>
    </row>
    <row r="27" spans="1:2" ht="15" customHeight="1" x14ac:dyDescent="0.25">
      <c r="A27" s="41" t="s">
        <v>68</v>
      </c>
      <c r="B27" s="42">
        <v>5</v>
      </c>
    </row>
    <row r="28" spans="1:2" x14ac:dyDescent="0.25">
      <c r="A28" s="41" t="s">
        <v>69</v>
      </c>
      <c r="B28" s="42">
        <v>5</v>
      </c>
    </row>
    <row r="29" spans="1:2" x14ac:dyDescent="0.25">
      <c r="A29" s="41" t="s">
        <v>70</v>
      </c>
      <c r="B29" s="42">
        <v>6</v>
      </c>
    </row>
    <row r="30" spans="1:2" x14ac:dyDescent="0.25">
      <c r="A30" s="41" t="s">
        <v>71</v>
      </c>
      <c r="B30" s="42">
        <v>6</v>
      </c>
    </row>
    <row r="31" spans="1:2" x14ac:dyDescent="0.25">
      <c r="A31" s="41" t="s">
        <v>72</v>
      </c>
      <c r="B31" s="42">
        <v>6</v>
      </c>
    </row>
    <row r="32" spans="1:2" x14ac:dyDescent="0.25">
      <c r="A32" s="41" t="s">
        <v>73</v>
      </c>
      <c r="B32" s="42">
        <v>6</v>
      </c>
    </row>
    <row r="33" spans="1:2" x14ac:dyDescent="0.25">
      <c r="A33" s="41" t="s">
        <v>74</v>
      </c>
      <c r="B33" s="42">
        <v>6</v>
      </c>
    </row>
    <row r="34" spans="1:2" x14ac:dyDescent="0.25">
      <c r="A34" s="41" t="s">
        <v>75</v>
      </c>
      <c r="B34" s="42">
        <v>6</v>
      </c>
    </row>
    <row r="35" spans="1:2" x14ac:dyDescent="0.25">
      <c r="A35" s="41" t="s">
        <v>76</v>
      </c>
      <c r="B35" s="42">
        <v>6</v>
      </c>
    </row>
    <row r="36" spans="1:2" x14ac:dyDescent="0.25">
      <c r="A36" s="41" t="s">
        <v>77</v>
      </c>
      <c r="B36" s="42">
        <v>7</v>
      </c>
    </row>
    <row r="37" spans="1:2" x14ac:dyDescent="0.25">
      <c r="A37" s="41" t="s">
        <v>78</v>
      </c>
      <c r="B37" s="42">
        <v>7</v>
      </c>
    </row>
    <row r="38" spans="1:2" x14ac:dyDescent="0.25">
      <c r="A38" s="41" t="s">
        <v>79</v>
      </c>
      <c r="B38" s="42">
        <v>7</v>
      </c>
    </row>
    <row r="39" spans="1:2" x14ac:dyDescent="0.25">
      <c r="A39" s="41" t="s">
        <v>80</v>
      </c>
      <c r="B39" s="42">
        <v>7</v>
      </c>
    </row>
    <row r="40" spans="1:2" x14ac:dyDescent="0.25">
      <c r="A40" s="41" t="s">
        <v>81</v>
      </c>
      <c r="B40" s="42">
        <v>8</v>
      </c>
    </row>
    <row r="41" spans="1:2" x14ac:dyDescent="0.25">
      <c r="A41" s="41" t="s">
        <v>82</v>
      </c>
      <c r="B41" s="42">
        <v>8</v>
      </c>
    </row>
    <row r="42" spans="1:2" x14ac:dyDescent="0.25">
      <c r="A42" s="41" t="s">
        <v>83</v>
      </c>
      <c r="B42" s="42">
        <v>8</v>
      </c>
    </row>
    <row r="43" spans="1:2" x14ac:dyDescent="0.25">
      <c r="A43" s="41" t="s">
        <v>84</v>
      </c>
      <c r="B43" s="42">
        <v>8</v>
      </c>
    </row>
    <row r="44" spans="1:2" x14ac:dyDescent="0.25">
      <c r="A44" s="41" t="s">
        <v>85</v>
      </c>
      <c r="B44" s="42">
        <v>8</v>
      </c>
    </row>
    <row r="45" spans="1:2" x14ac:dyDescent="0.25">
      <c r="A45" s="41" t="s">
        <v>86</v>
      </c>
      <c r="B45" s="42">
        <v>8</v>
      </c>
    </row>
    <row r="46" spans="1:2" x14ac:dyDescent="0.25">
      <c r="A46" s="41" t="s">
        <v>87</v>
      </c>
      <c r="B46" s="42">
        <v>8</v>
      </c>
    </row>
    <row r="47" spans="1:2" x14ac:dyDescent="0.25">
      <c r="A47" s="41" t="s">
        <v>88</v>
      </c>
      <c r="B47" s="42">
        <v>8</v>
      </c>
    </row>
    <row r="48" spans="1:2" x14ac:dyDescent="0.25">
      <c r="A48" s="41" t="s">
        <v>89</v>
      </c>
      <c r="B48" s="42">
        <v>8</v>
      </c>
    </row>
    <row r="49" spans="1:2" x14ac:dyDescent="0.25">
      <c r="A49" s="41" t="s">
        <v>90</v>
      </c>
      <c r="B49" s="42">
        <v>8</v>
      </c>
    </row>
    <row r="50" spans="1:2" x14ac:dyDescent="0.25">
      <c r="A50" s="41" t="s">
        <v>91</v>
      </c>
      <c r="B50" s="42">
        <v>9</v>
      </c>
    </row>
    <row r="51" spans="1:2" x14ac:dyDescent="0.25">
      <c r="A51" s="41" t="s">
        <v>92</v>
      </c>
      <c r="B51" s="42">
        <v>10</v>
      </c>
    </row>
    <row r="52" spans="1:2" x14ac:dyDescent="0.25">
      <c r="A52" s="41" t="s">
        <v>93</v>
      </c>
      <c r="B52" s="42">
        <v>11</v>
      </c>
    </row>
    <row r="53" spans="1:2" x14ac:dyDescent="0.25">
      <c r="A53" s="43" t="s">
        <v>94</v>
      </c>
      <c r="B53" s="44">
        <v>12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9A406-DA2B-4DE9-8018-7534DA7BBB72}">
  <dimension ref="A1:I52"/>
  <sheetViews>
    <sheetView zoomScale="85" zoomScaleNormal="85" workbookViewId="0"/>
  </sheetViews>
  <sheetFormatPr defaultRowHeight="15" x14ac:dyDescent="0.25"/>
  <cols>
    <col min="1" max="1" width="4.85546875" style="50" bestFit="1" customWidth="1"/>
    <col min="2" max="2" width="23.5703125" style="50" customWidth="1"/>
    <col min="3" max="3" width="6.5703125" style="50" bestFit="1" customWidth="1"/>
    <col min="4" max="4" width="7.85546875" style="50" bestFit="1" customWidth="1"/>
    <col min="5" max="5" width="14.28515625" style="50" bestFit="1" customWidth="1"/>
    <col min="6" max="6" width="7.85546875" style="50" bestFit="1" customWidth="1"/>
    <col min="7" max="7" width="14.28515625" style="50" bestFit="1" customWidth="1"/>
    <col min="8" max="8" width="6.140625" style="50" customWidth="1"/>
    <col min="9" max="9" width="16.42578125" style="50" bestFit="1" customWidth="1"/>
    <col min="10" max="16384" width="9.140625" style="50"/>
  </cols>
  <sheetData>
    <row r="1" spans="1:9" ht="30" x14ac:dyDescent="0.25">
      <c r="A1" s="49" t="s">
        <v>131</v>
      </c>
      <c r="B1" s="49" t="s">
        <v>95</v>
      </c>
      <c r="C1" s="49" t="s">
        <v>132</v>
      </c>
      <c r="D1" s="86" t="s">
        <v>195</v>
      </c>
      <c r="E1" s="86" t="s">
        <v>193</v>
      </c>
      <c r="F1" s="86" t="s">
        <v>196</v>
      </c>
      <c r="G1" s="86" t="s">
        <v>194</v>
      </c>
      <c r="H1" s="49" t="s">
        <v>133</v>
      </c>
      <c r="I1" s="49" t="s">
        <v>134</v>
      </c>
    </row>
    <row r="2" spans="1:9" x14ac:dyDescent="0.25">
      <c r="A2" s="50">
        <v>1</v>
      </c>
      <c r="B2" s="50" t="s">
        <v>135</v>
      </c>
      <c r="C2" s="50" t="s">
        <v>136</v>
      </c>
      <c r="D2" s="50">
        <v>4</v>
      </c>
      <c r="E2" s="50">
        <v>2</v>
      </c>
      <c r="F2" s="50">
        <v>5</v>
      </c>
      <c r="G2" s="50">
        <v>1</v>
      </c>
      <c r="H2" s="50" t="s">
        <v>136</v>
      </c>
      <c r="I2" s="50" t="s">
        <v>137</v>
      </c>
    </row>
    <row r="3" spans="1:9" x14ac:dyDescent="0.25">
      <c r="A3" s="50">
        <v>2</v>
      </c>
      <c r="B3" s="50" t="s">
        <v>138</v>
      </c>
      <c r="C3" s="50" t="s">
        <v>136</v>
      </c>
      <c r="D3" s="50">
        <v>1</v>
      </c>
      <c r="E3" s="50">
        <v>2</v>
      </c>
      <c r="F3" s="50">
        <v>1</v>
      </c>
      <c r="G3" s="50">
        <v>1</v>
      </c>
      <c r="H3" s="50" t="s">
        <v>136</v>
      </c>
      <c r="I3" s="50" t="s">
        <v>137</v>
      </c>
    </row>
    <row r="4" spans="1:9" x14ac:dyDescent="0.25">
      <c r="A4" s="50">
        <v>3</v>
      </c>
      <c r="B4" s="50" t="s">
        <v>139</v>
      </c>
      <c r="C4" s="50" t="s">
        <v>136</v>
      </c>
      <c r="D4" s="50">
        <v>5</v>
      </c>
      <c r="E4" s="50">
        <v>3</v>
      </c>
      <c r="F4" s="50">
        <v>6</v>
      </c>
      <c r="G4" s="50">
        <v>1</v>
      </c>
      <c r="H4" s="50" t="s">
        <v>136</v>
      </c>
      <c r="I4" s="50" t="s">
        <v>141</v>
      </c>
    </row>
    <row r="5" spans="1:9" x14ac:dyDescent="0.25">
      <c r="A5" s="50">
        <v>4</v>
      </c>
      <c r="B5" s="50" t="s">
        <v>142</v>
      </c>
      <c r="C5" s="50" t="s">
        <v>136</v>
      </c>
      <c r="D5" s="50">
        <v>5</v>
      </c>
      <c r="E5" s="50">
        <v>3</v>
      </c>
      <c r="F5" s="50">
        <v>6</v>
      </c>
      <c r="G5" s="50">
        <v>1</v>
      </c>
      <c r="H5" s="50" t="s">
        <v>136</v>
      </c>
      <c r="I5" s="50" t="s">
        <v>143</v>
      </c>
    </row>
    <row r="6" spans="1:9" x14ac:dyDescent="0.25">
      <c r="A6" s="50">
        <v>5</v>
      </c>
      <c r="B6" s="50" t="s">
        <v>144</v>
      </c>
      <c r="C6" s="50" t="s">
        <v>140</v>
      </c>
      <c r="F6" s="50">
        <v>6</v>
      </c>
      <c r="G6" s="50">
        <v>2</v>
      </c>
      <c r="H6" s="50" t="s">
        <v>136</v>
      </c>
      <c r="I6" s="50" t="s">
        <v>143</v>
      </c>
    </row>
    <row r="7" spans="1:9" x14ac:dyDescent="0.25">
      <c r="A7" s="50">
        <v>6</v>
      </c>
      <c r="B7" s="50" t="s">
        <v>145</v>
      </c>
      <c r="C7" s="50" t="s">
        <v>136</v>
      </c>
      <c r="D7" s="50">
        <v>5</v>
      </c>
      <c r="E7" s="50">
        <v>2</v>
      </c>
      <c r="F7" s="50">
        <v>5</v>
      </c>
      <c r="G7" s="50">
        <v>1</v>
      </c>
      <c r="H7" s="50" t="s">
        <v>136</v>
      </c>
      <c r="I7" s="50" t="s">
        <v>141</v>
      </c>
    </row>
    <row r="8" spans="1:9" x14ac:dyDescent="0.25">
      <c r="A8" s="50">
        <v>7</v>
      </c>
      <c r="B8" s="50" t="s">
        <v>146</v>
      </c>
      <c r="C8" s="50" t="s">
        <v>136</v>
      </c>
      <c r="D8" s="50">
        <v>3</v>
      </c>
      <c r="E8" s="50">
        <v>2</v>
      </c>
      <c r="F8" s="50">
        <v>5</v>
      </c>
      <c r="G8" s="50">
        <v>1</v>
      </c>
      <c r="H8" s="50" t="s">
        <v>136</v>
      </c>
      <c r="I8" s="50" t="s">
        <v>147</v>
      </c>
    </row>
    <row r="9" spans="1:9" x14ac:dyDescent="0.25">
      <c r="A9" s="50">
        <v>8</v>
      </c>
      <c r="B9" s="50" t="s">
        <v>148</v>
      </c>
      <c r="C9" s="50" t="s">
        <v>136</v>
      </c>
      <c r="D9" s="50">
        <v>5</v>
      </c>
      <c r="E9" s="50">
        <v>4</v>
      </c>
      <c r="F9" s="50">
        <v>6</v>
      </c>
      <c r="G9" s="50">
        <v>1</v>
      </c>
      <c r="H9" s="50" t="s">
        <v>136</v>
      </c>
      <c r="I9" s="50" t="s">
        <v>147</v>
      </c>
    </row>
    <row r="10" spans="1:9" x14ac:dyDescent="0.25">
      <c r="A10" s="50">
        <v>9</v>
      </c>
      <c r="B10" s="50" t="s">
        <v>149</v>
      </c>
      <c r="C10" s="50" t="s">
        <v>136</v>
      </c>
      <c r="D10" s="50">
        <v>4</v>
      </c>
      <c r="E10" s="50">
        <v>3</v>
      </c>
      <c r="F10" s="50">
        <v>6</v>
      </c>
      <c r="G10" s="50">
        <v>1</v>
      </c>
      <c r="H10" s="50" t="s">
        <v>136</v>
      </c>
      <c r="I10" s="50" t="s">
        <v>147</v>
      </c>
    </row>
    <row r="11" spans="1:9" x14ac:dyDescent="0.25">
      <c r="A11" s="50">
        <v>10</v>
      </c>
      <c r="B11" s="50" t="s">
        <v>150</v>
      </c>
      <c r="C11" s="50" t="s">
        <v>136</v>
      </c>
      <c r="D11" s="50">
        <v>2</v>
      </c>
      <c r="E11" s="50">
        <v>2</v>
      </c>
      <c r="F11" s="50">
        <v>3</v>
      </c>
      <c r="G11" s="50">
        <v>1</v>
      </c>
      <c r="H11" s="50" t="s">
        <v>136</v>
      </c>
      <c r="I11" s="50" t="s">
        <v>137</v>
      </c>
    </row>
    <row r="12" spans="1:9" x14ac:dyDescent="0.25">
      <c r="A12" s="50">
        <v>11</v>
      </c>
      <c r="B12" s="50" t="s">
        <v>151</v>
      </c>
      <c r="C12" s="50" t="s">
        <v>136</v>
      </c>
      <c r="D12" s="50">
        <v>2</v>
      </c>
      <c r="E12" s="50">
        <v>2</v>
      </c>
      <c r="F12" s="50">
        <v>2</v>
      </c>
      <c r="G12" s="50">
        <v>1</v>
      </c>
      <c r="H12" s="50" t="s">
        <v>136</v>
      </c>
      <c r="I12" s="50" t="s">
        <v>137</v>
      </c>
    </row>
    <row r="13" spans="1:9" x14ac:dyDescent="0.25">
      <c r="A13" s="50">
        <v>12</v>
      </c>
      <c r="B13" s="50" t="s">
        <v>152</v>
      </c>
      <c r="C13" s="50" t="s">
        <v>136</v>
      </c>
      <c r="D13" s="50">
        <v>4</v>
      </c>
      <c r="E13" s="50">
        <v>4</v>
      </c>
      <c r="F13" s="50">
        <v>6</v>
      </c>
      <c r="G13" s="50">
        <v>1</v>
      </c>
      <c r="H13" s="50" t="s">
        <v>136</v>
      </c>
      <c r="I13" s="50" t="s">
        <v>143</v>
      </c>
    </row>
    <row r="14" spans="1:9" x14ac:dyDescent="0.25">
      <c r="A14" s="50">
        <v>13</v>
      </c>
      <c r="B14" s="50" t="s">
        <v>153</v>
      </c>
      <c r="C14" s="50" t="s">
        <v>136</v>
      </c>
      <c r="D14" s="50">
        <v>5</v>
      </c>
      <c r="E14" s="50">
        <v>2</v>
      </c>
      <c r="F14" s="50">
        <v>6</v>
      </c>
      <c r="G14" s="50">
        <v>1</v>
      </c>
      <c r="H14" s="50" t="s">
        <v>136</v>
      </c>
      <c r="I14" s="50" t="s">
        <v>141</v>
      </c>
    </row>
    <row r="15" spans="1:9" x14ac:dyDescent="0.25">
      <c r="A15" s="50">
        <v>14</v>
      </c>
      <c r="B15" s="50" t="s">
        <v>154</v>
      </c>
      <c r="C15" s="50" t="s">
        <v>136</v>
      </c>
      <c r="D15" s="50">
        <v>4</v>
      </c>
      <c r="E15" s="50">
        <v>3</v>
      </c>
      <c r="F15" s="50">
        <v>4</v>
      </c>
      <c r="G15" s="50">
        <v>1</v>
      </c>
      <c r="H15" s="50" t="s">
        <v>136</v>
      </c>
      <c r="I15" s="50" t="s">
        <v>147</v>
      </c>
    </row>
    <row r="16" spans="1:9" x14ac:dyDescent="0.25">
      <c r="A16" s="50">
        <v>15</v>
      </c>
      <c r="B16" s="50" t="s">
        <v>155</v>
      </c>
      <c r="C16" s="50" t="s">
        <v>136</v>
      </c>
      <c r="D16" s="50">
        <v>3</v>
      </c>
      <c r="E16" s="50">
        <v>2</v>
      </c>
      <c r="F16" s="50">
        <v>4</v>
      </c>
      <c r="G16" s="50">
        <v>1</v>
      </c>
      <c r="H16" s="50" t="s">
        <v>136</v>
      </c>
      <c r="I16" s="50" t="s">
        <v>143</v>
      </c>
    </row>
    <row r="17" spans="1:9" x14ac:dyDescent="0.25">
      <c r="A17" s="50">
        <v>16</v>
      </c>
      <c r="B17" s="50" t="s">
        <v>156</v>
      </c>
      <c r="C17" s="50" t="s">
        <v>136</v>
      </c>
      <c r="D17" s="50">
        <v>5</v>
      </c>
      <c r="E17" s="50">
        <v>3</v>
      </c>
      <c r="F17" s="50">
        <v>6</v>
      </c>
      <c r="G17" s="50">
        <v>1</v>
      </c>
      <c r="H17" s="50" t="s">
        <v>136</v>
      </c>
      <c r="I17" s="50" t="s">
        <v>147</v>
      </c>
    </row>
    <row r="18" spans="1:9" x14ac:dyDescent="0.25">
      <c r="A18" s="50">
        <v>17</v>
      </c>
      <c r="B18" s="50" t="s">
        <v>157</v>
      </c>
      <c r="C18" s="50" t="s">
        <v>136</v>
      </c>
      <c r="D18" s="50">
        <v>5</v>
      </c>
      <c r="E18" s="50">
        <v>3</v>
      </c>
      <c r="F18" s="50">
        <v>6</v>
      </c>
      <c r="G18" s="50">
        <v>1</v>
      </c>
      <c r="H18" s="50" t="s">
        <v>136</v>
      </c>
      <c r="I18" s="50" t="s">
        <v>147</v>
      </c>
    </row>
    <row r="19" spans="1:9" x14ac:dyDescent="0.25">
      <c r="A19" s="50">
        <v>18</v>
      </c>
      <c r="B19" s="50" t="s">
        <v>158</v>
      </c>
      <c r="C19" s="50" t="s">
        <v>136</v>
      </c>
      <c r="D19" s="50">
        <v>2</v>
      </c>
      <c r="E19" s="50">
        <v>2</v>
      </c>
      <c r="F19" s="50">
        <v>1</v>
      </c>
      <c r="G19" s="50">
        <v>1</v>
      </c>
      <c r="H19" s="50" t="s">
        <v>136</v>
      </c>
      <c r="I19" s="50" t="s">
        <v>137</v>
      </c>
    </row>
    <row r="20" spans="1:9" x14ac:dyDescent="0.25">
      <c r="A20" s="50">
        <v>19</v>
      </c>
      <c r="B20" s="50" t="s">
        <v>159</v>
      </c>
      <c r="C20" s="50" t="s">
        <v>140</v>
      </c>
      <c r="F20" s="50">
        <v>6</v>
      </c>
      <c r="G20" s="50">
        <v>1</v>
      </c>
      <c r="H20" s="50" t="s">
        <v>136</v>
      </c>
      <c r="I20" s="50" t="s">
        <v>143</v>
      </c>
    </row>
    <row r="21" spans="1:9" x14ac:dyDescent="0.25">
      <c r="A21" s="50">
        <v>20</v>
      </c>
      <c r="B21" s="50" t="s">
        <v>160</v>
      </c>
      <c r="C21" s="50" t="s">
        <v>136</v>
      </c>
      <c r="D21" s="50">
        <v>1</v>
      </c>
      <c r="F21" s="50">
        <v>1</v>
      </c>
      <c r="G21" s="50">
        <v>1</v>
      </c>
      <c r="H21" s="50" t="s">
        <v>136</v>
      </c>
      <c r="I21" s="50" t="s">
        <v>137</v>
      </c>
    </row>
    <row r="22" spans="1:9" x14ac:dyDescent="0.25">
      <c r="A22" s="50">
        <v>21</v>
      </c>
      <c r="B22" s="50" t="s">
        <v>161</v>
      </c>
      <c r="C22" s="50" t="s">
        <v>136</v>
      </c>
      <c r="D22" s="50">
        <v>5</v>
      </c>
      <c r="E22" s="50">
        <v>2</v>
      </c>
      <c r="F22" s="50">
        <v>5</v>
      </c>
      <c r="G22" s="50">
        <v>1</v>
      </c>
      <c r="H22" s="50" t="s">
        <v>136</v>
      </c>
      <c r="I22" s="50" t="s">
        <v>141</v>
      </c>
    </row>
    <row r="23" spans="1:9" x14ac:dyDescent="0.25">
      <c r="A23" s="50">
        <v>22</v>
      </c>
      <c r="B23" s="50" t="s">
        <v>162</v>
      </c>
      <c r="C23" s="50" t="s">
        <v>136</v>
      </c>
      <c r="D23" s="50">
        <v>4</v>
      </c>
      <c r="E23" s="50">
        <v>3</v>
      </c>
      <c r="F23" s="50">
        <v>4</v>
      </c>
      <c r="G23" s="50">
        <v>1</v>
      </c>
      <c r="H23" s="50" t="s">
        <v>136</v>
      </c>
      <c r="I23" s="50" t="s">
        <v>143</v>
      </c>
    </row>
    <row r="24" spans="1:9" x14ac:dyDescent="0.25">
      <c r="A24" s="50">
        <v>23</v>
      </c>
      <c r="B24" s="50" t="s">
        <v>163</v>
      </c>
      <c r="C24" s="50" t="s">
        <v>136</v>
      </c>
      <c r="D24" s="50">
        <v>5</v>
      </c>
      <c r="E24" s="50">
        <v>3</v>
      </c>
      <c r="F24" s="50">
        <v>6</v>
      </c>
      <c r="G24" s="50">
        <v>1</v>
      </c>
      <c r="H24" s="50" t="s">
        <v>136</v>
      </c>
      <c r="I24" s="50" t="s">
        <v>141</v>
      </c>
    </row>
    <row r="25" spans="1:9" x14ac:dyDescent="0.25">
      <c r="A25" s="50">
        <v>24</v>
      </c>
      <c r="B25" s="50" t="s">
        <v>164</v>
      </c>
      <c r="C25" s="50" t="s">
        <v>136</v>
      </c>
      <c r="D25" s="50">
        <v>5</v>
      </c>
      <c r="E25" s="50">
        <v>3</v>
      </c>
      <c r="F25" s="50">
        <v>6</v>
      </c>
      <c r="G25" s="50">
        <v>1</v>
      </c>
      <c r="H25" s="50" t="s">
        <v>136</v>
      </c>
      <c r="I25" s="50" t="s">
        <v>141</v>
      </c>
    </row>
    <row r="26" spans="1:9" x14ac:dyDescent="0.25">
      <c r="A26" s="50">
        <v>25</v>
      </c>
      <c r="B26" s="50" t="s">
        <v>165</v>
      </c>
      <c r="C26" s="50" t="s">
        <v>136</v>
      </c>
      <c r="D26" s="50">
        <v>5</v>
      </c>
      <c r="E26" s="50">
        <v>2</v>
      </c>
      <c r="F26" s="50">
        <v>6</v>
      </c>
      <c r="G26" s="50">
        <v>1</v>
      </c>
      <c r="H26" s="50" t="s">
        <v>136</v>
      </c>
      <c r="I26" s="50" t="s">
        <v>143</v>
      </c>
    </row>
    <row r="27" spans="1:9" x14ac:dyDescent="0.25">
      <c r="A27" s="50">
        <v>26</v>
      </c>
      <c r="B27" s="50" t="s">
        <v>166</v>
      </c>
      <c r="C27" s="50" t="s">
        <v>136</v>
      </c>
      <c r="D27" s="50">
        <v>4</v>
      </c>
      <c r="E27" s="50">
        <v>2</v>
      </c>
      <c r="F27" s="50">
        <v>4</v>
      </c>
      <c r="G27" s="50">
        <v>1</v>
      </c>
      <c r="H27" s="50" t="s">
        <v>136</v>
      </c>
      <c r="I27" s="50" t="s">
        <v>143</v>
      </c>
    </row>
    <row r="28" spans="1:9" x14ac:dyDescent="0.25">
      <c r="A28" s="50">
        <v>27</v>
      </c>
      <c r="B28" s="50" t="s">
        <v>167</v>
      </c>
      <c r="C28" s="50" t="s">
        <v>136</v>
      </c>
      <c r="D28" s="50">
        <v>4</v>
      </c>
      <c r="E28" s="50">
        <v>2</v>
      </c>
      <c r="F28" s="50">
        <v>5</v>
      </c>
      <c r="G28" s="50">
        <v>1</v>
      </c>
      <c r="H28" s="50" t="s">
        <v>136</v>
      </c>
      <c r="I28" s="50" t="s">
        <v>147</v>
      </c>
    </row>
    <row r="29" spans="1:9" x14ac:dyDescent="0.25">
      <c r="A29" s="50">
        <v>28</v>
      </c>
      <c r="B29" s="50" t="s">
        <v>168</v>
      </c>
      <c r="C29" s="50" t="s">
        <v>140</v>
      </c>
      <c r="F29" s="50">
        <v>7</v>
      </c>
      <c r="G29" s="50">
        <v>1</v>
      </c>
      <c r="H29" s="50" t="s">
        <v>140</v>
      </c>
      <c r="I29" s="50" t="s">
        <v>147</v>
      </c>
    </row>
    <row r="30" spans="1:9" x14ac:dyDescent="0.25">
      <c r="A30" s="50">
        <v>29</v>
      </c>
      <c r="B30" s="50" t="s">
        <v>169</v>
      </c>
      <c r="C30" s="50" t="s">
        <v>136</v>
      </c>
      <c r="D30" s="50">
        <v>6</v>
      </c>
      <c r="E30" s="50">
        <v>4</v>
      </c>
      <c r="F30" s="50">
        <v>7</v>
      </c>
      <c r="G30" s="50">
        <v>1</v>
      </c>
      <c r="H30" s="50" t="s">
        <v>140</v>
      </c>
      <c r="I30" s="50" t="s">
        <v>137</v>
      </c>
    </row>
    <row r="31" spans="1:9" x14ac:dyDescent="0.25">
      <c r="A31" s="50">
        <v>30</v>
      </c>
      <c r="B31" s="50" t="s">
        <v>170</v>
      </c>
      <c r="C31" s="50" t="s">
        <v>136</v>
      </c>
      <c r="D31" s="50">
        <v>6</v>
      </c>
      <c r="E31" s="50">
        <v>3</v>
      </c>
      <c r="F31" s="50">
        <v>7</v>
      </c>
      <c r="G31" s="50">
        <v>1</v>
      </c>
      <c r="H31" s="50" t="s">
        <v>140</v>
      </c>
      <c r="I31" s="50" t="s">
        <v>147</v>
      </c>
    </row>
    <row r="32" spans="1:9" x14ac:dyDescent="0.25">
      <c r="A32" s="50">
        <v>31</v>
      </c>
      <c r="B32" s="50" t="s">
        <v>171</v>
      </c>
      <c r="C32" s="50" t="s">
        <v>136</v>
      </c>
      <c r="D32" s="50">
        <v>6</v>
      </c>
      <c r="E32" s="50">
        <v>3</v>
      </c>
      <c r="F32" s="50">
        <v>7</v>
      </c>
      <c r="G32" s="50">
        <v>1</v>
      </c>
      <c r="H32" s="50" t="s">
        <v>140</v>
      </c>
      <c r="I32" s="50" t="s">
        <v>137</v>
      </c>
    </row>
    <row r="33" spans="1:9" x14ac:dyDescent="0.25">
      <c r="A33" s="50">
        <v>32</v>
      </c>
      <c r="B33" s="50" t="s">
        <v>172</v>
      </c>
      <c r="C33" s="50" t="s">
        <v>136</v>
      </c>
      <c r="D33" s="50">
        <v>7</v>
      </c>
      <c r="E33" s="50">
        <v>3</v>
      </c>
      <c r="F33" s="50">
        <v>12</v>
      </c>
      <c r="G33" s="50">
        <v>1</v>
      </c>
      <c r="H33" s="50" t="s">
        <v>140</v>
      </c>
      <c r="I33" s="50" t="s">
        <v>147</v>
      </c>
    </row>
    <row r="34" spans="1:9" x14ac:dyDescent="0.25">
      <c r="A34" s="50">
        <v>33</v>
      </c>
      <c r="B34" s="50" t="s">
        <v>173</v>
      </c>
      <c r="C34" s="50" t="s">
        <v>140</v>
      </c>
      <c r="F34" s="50">
        <v>7</v>
      </c>
      <c r="G34" s="50">
        <v>1</v>
      </c>
      <c r="H34" s="50" t="s">
        <v>140</v>
      </c>
      <c r="I34" s="50" t="s">
        <v>143</v>
      </c>
    </row>
    <row r="35" spans="1:9" x14ac:dyDescent="0.25">
      <c r="A35" s="50">
        <v>34</v>
      </c>
      <c r="B35" s="50" t="s">
        <v>174</v>
      </c>
      <c r="C35" s="50" t="s">
        <v>140</v>
      </c>
      <c r="F35" s="50">
        <v>7</v>
      </c>
      <c r="G35" s="50">
        <v>1</v>
      </c>
      <c r="H35" s="50" t="s">
        <v>140</v>
      </c>
      <c r="I35" s="50" t="s">
        <v>143</v>
      </c>
    </row>
    <row r="36" spans="1:9" x14ac:dyDescent="0.25">
      <c r="A36" s="50">
        <v>35</v>
      </c>
      <c r="B36" s="50" t="s">
        <v>175</v>
      </c>
      <c r="C36" s="50" t="s">
        <v>140</v>
      </c>
      <c r="F36" s="50">
        <v>9</v>
      </c>
      <c r="G36" s="50">
        <v>2</v>
      </c>
      <c r="H36" s="50" t="s">
        <v>140</v>
      </c>
      <c r="I36" s="50" t="s">
        <v>141</v>
      </c>
    </row>
    <row r="37" spans="1:9" x14ac:dyDescent="0.25">
      <c r="A37" s="50">
        <v>36</v>
      </c>
      <c r="B37" s="50" t="s">
        <v>176</v>
      </c>
      <c r="C37" s="50" t="s">
        <v>140</v>
      </c>
      <c r="F37" s="50">
        <v>7</v>
      </c>
      <c r="G37" s="50">
        <v>2</v>
      </c>
      <c r="H37" s="50" t="s">
        <v>140</v>
      </c>
      <c r="I37" s="50" t="s">
        <v>143</v>
      </c>
    </row>
    <row r="38" spans="1:9" x14ac:dyDescent="0.25">
      <c r="A38" s="50">
        <v>37</v>
      </c>
      <c r="B38" s="50" t="s">
        <v>177</v>
      </c>
      <c r="C38" s="50" t="s">
        <v>140</v>
      </c>
      <c r="F38" s="50">
        <v>7</v>
      </c>
      <c r="G38" s="50">
        <v>2</v>
      </c>
      <c r="H38" s="50" t="s">
        <v>140</v>
      </c>
      <c r="I38" s="50" t="s">
        <v>143</v>
      </c>
    </row>
    <row r="39" spans="1:9" x14ac:dyDescent="0.25">
      <c r="A39" s="50">
        <v>38</v>
      </c>
      <c r="B39" s="50" t="s">
        <v>178</v>
      </c>
      <c r="C39" s="50" t="s">
        <v>140</v>
      </c>
      <c r="F39" s="50">
        <v>7</v>
      </c>
      <c r="G39" s="50">
        <v>1</v>
      </c>
      <c r="H39" s="50" t="s">
        <v>140</v>
      </c>
      <c r="I39" s="50" t="s">
        <v>143</v>
      </c>
    </row>
    <row r="40" spans="1:9" x14ac:dyDescent="0.25">
      <c r="A40" s="50">
        <v>39</v>
      </c>
      <c r="B40" s="50" t="s">
        <v>179</v>
      </c>
      <c r="C40" s="50" t="s">
        <v>140</v>
      </c>
      <c r="F40" s="50">
        <v>7</v>
      </c>
      <c r="G40" s="50">
        <v>1</v>
      </c>
      <c r="H40" s="50" t="s">
        <v>140</v>
      </c>
      <c r="I40" s="50" t="s">
        <v>143</v>
      </c>
    </row>
    <row r="41" spans="1:9" x14ac:dyDescent="0.25">
      <c r="A41" s="50">
        <v>40</v>
      </c>
      <c r="B41" s="50" t="s">
        <v>180</v>
      </c>
      <c r="C41" s="50" t="s">
        <v>140</v>
      </c>
      <c r="F41" s="50">
        <v>9</v>
      </c>
      <c r="G41" s="50">
        <v>1</v>
      </c>
      <c r="H41" s="50" t="s">
        <v>140</v>
      </c>
      <c r="I41" s="50" t="s">
        <v>141</v>
      </c>
    </row>
    <row r="42" spans="1:9" x14ac:dyDescent="0.25">
      <c r="A42" s="50">
        <v>41</v>
      </c>
      <c r="B42" s="50" t="s">
        <v>181</v>
      </c>
      <c r="C42" s="50" t="s">
        <v>140</v>
      </c>
      <c r="F42" s="50">
        <v>9</v>
      </c>
      <c r="G42" s="50">
        <v>2</v>
      </c>
      <c r="H42" s="50" t="s">
        <v>140</v>
      </c>
      <c r="I42" s="50" t="s">
        <v>141</v>
      </c>
    </row>
    <row r="43" spans="1:9" x14ac:dyDescent="0.25">
      <c r="A43" s="50">
        <v>42</v>
      </c>
      <c r="B43" s="50" t="s">
        <v>182</v>
      </c>
      <c r="C43" s="50" t="s">
        <v>140</v>
      </c>
      <c r="F43" s="50">
        <v>7</v>
      </c>
      <c r="G43" s="50">
        <v>3</v>
      </c>
      <c r="H43" s="50" t="s">
        <v>140</v>
      </c>
      <c r="I43" s="50" t="s">
        <v>143</v>
      </c>
    </row>
    <row r="44" spans="1:9" x14ac:dyDescent="0.25">
      <c r="A44" s="50">
        <v>43</v>
      </c>
      <c r="B44" s="50" t="s">
        <v>183</v>
      </c>
      <c r="C44" s="50" t="s">
        <v>136</v>
      </c>
      <c r="D44" s="50">
        <v>3</v>
      </c>
      <c r="E44" s="50">
        <v>3</v>
      </c>
      <c r="F44" s="50">
        <v>3</v>
      </c>
      <c r="G44" s="50">
        <v>1</v>
      </c>
      <c r="H44" s="50" t="s">
        <v>140</v>
      </c>
      <c r="I44" s="50" t="s">
        <v>137</v>
      </c>
    </row>
    <row r="45" spans="1:9" x14ac:dyDescent="0.25">
      <c r="A45" s="50">
        <v>44</v>
      </c>
      <c r="B45" s="50" t="s">
        <v>184</v>
      </c>
      <c r="C45" s="50" t="s">
        <v>136</v>
      </c>
      <c r="D45" s="50">
        <v>6</v>
      </c>
      <c r="E45" s="50">
        <v>3</v>
      </c>
      <c r="F45" s="50">
        <v>7</v>
      </c>
      <c r="G45" s="50">
        <v>1</v>
      </c>
      <c r="H45" s="50" t="s">
        <v>140</v>
      </c>
      <c r="I45" s="50" t="s">
        <v>143</v>
      </c>
    </row>
    <row r="46" spans="1:9" x14ac:dyDescent="0.25">
      <c r="A46" s="50">
        <v>45</v>
      </c>
      <c r="B46" s="50" t="s">
        <v>185</v>
      </c>
      <c r="C46" s="50" t="s">
        <v>140</v>
      </c>
      <c r="F46" s="50">
        <v>4</v>
      </c>
      <c r="G46" s="50">
        <v>1</v>
      </c>
      <c r="H46" s="50" t="s">
        <v>140</v>
      </c>
      <c r="I46" s="50" t="s">
        <v>143</v>
      </c>
    </row>
    <row r="47" spans="1:9" x14ac:dyDescent="0.25">
      <c r="A47" s="50">
        <v>46</v>
      </c>
      <c r="B47" s="50" t="s">
        <v>186</v>
      </c>
      <c r="C47" s="50" t="s">
        <v>140</v>
      </c>
      <c r="F47" s="50">
        <v>7</v>
      </c>
      <c r="G47" s="50">
        <v>2</v>
      </c>
      <c r="H47" s="50" t="s">
        <v>140</v>
      </c>
      <c r="I47" s="50" t="s">
        <v>187</v>
      </c>
    </row>
    <row r="48" spans="1:9" x14ac:dyDescent="0.25">
      <c r="A48" s="50">
        <v>47</v>
      </c>
      <c r="B48" s="50" t="s">
        <v>188</v>
      </c>
      <c r="C48" s="50" t="s">
        <v>140</v>
      </c>
      <c r="F48" s="50">
        <v>7</v>
      </c>
      <c r="G48" s="50">
        <v>2</v>
      </c>
      <c r="H48" s="50" t="s">
        <v>140</v>
      </c>
      <c r="I48" s="50" t="s">
        <v>187</v>
      </c>
    </row>
    <row r="49" spans="1:9" x14ac:dyDescent="0.25">
      <c r="A49" s="50">
        <v>48</v>
      </c>
      <c r="B49" s="50" t="s">
        <v>189</v>
      </c>
      <c r="C49" s="50" t="s">
        <v>140</v>
      </c>
      <c r="F49" s="50">
        <v>7</v>
      </c>
      <c r="G49" s="50">
        <v>2</v>
      </c>
      <c r="H49" s="50" t="s">
        <v>140</v>
      </c>
      <c r="I49" s="50" t="s">
        <v>187</v>
      </c>
    </row>
    <row r="50" spans="1:9" x14ac:dyDescent="0.25">
      <c r="A50" s="50">
        <v>49</v>
      </c>
      <c r="B50" s="50" t="s">
        <v>190</v>
      </c>
      <c r="C50" s="50" t="s">
        <v>140</v>
      </c>
      <c r="F50" s="50">
        <v>11</v>
      </c>
      <c r="G50" s="50">
        <v>2</v>
      </c>
      <c r="H50" s="50" t="s">
        <v>140</v>
      </c>
      <c r="I50" s="50" t="s">
        <v>146</v>
      </c>
    </row>
    <row r="51" spans="1:9" x14ac:dyDescent="0.25">
      <c r="A51" s="50">
        <v>50</v>
      </c>
      <c r="B51" s="50" t="s">
        <v>191</v>
      </c>
      <c r="C51" s="50" t="s">
        <v>140</v>
      </c>
      <c r="F51" s="50">
        <v>7</v>
      </c>
      <c r="G51" s="50">
        <v>2</v>
      </c>
      <c r="H51" s="50" t="s">
        <v>140</v>
      </c>
      <c r="I51" s="50" t="s">
        <v>187</v>
      </c>
    </row>
    <row r="52" spans="1:9" x14ac:dyDescent="0.25">
      <c r="A52" s="50">
        <v>51</v>
      </c>
      <c r="B52" s="50" t="s">
        <v>192</v>
      </c>
      <c r="C52" s="50" t="s">
        <v>140</v>
      </c>
      <c r="F52" s="50">
        <v>9</v>
      </c>
      <c r="G52" s="50">
        <v>1</v>
      </c>
      <c r="H52" s="50" t="s">
        <v>140</v>
      </c>
      <c r="I52" s="50" t="s">
        <v>141</v>
      </c>
    </row>
  </sheetData>
  <autoFilter ref="A1:I52" xr:uid="{4B29711A-45B3-46A3-8D31-6C574655D1A7}"/>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S&amp;H Price List</vt:lpstr>
      <vt:lpstr>Total S&amp;H Price List - RMA</vt:lpstr>
      <vt:lpstr>RMA &amp; Accessories</vt:lpstr>
      <vt:lpstr>USA Zones</vt:lpstr>
      <vt:lpstr>EU zones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ido.zur</dc:creator>
  <cp:lastModifiedBy>Tal Alkobi</cp:lastModifiedBy>
  <dcterms:created xsi:type="dcterms:W3CDTF">2020-02-27T15:59:42Z</dcterms:created>
  <dcterms:modified xsi:type="dcterms:W3CDTF">2024-04-08T12:57:56Z</dcterms:modified>
</cp:coreProperties>
</file>